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3beba1b1e2782d/Documents/EASV/Veteranen 2026/2026 - Erfassungsformulare Sektionen/"/>
    </mc:Choice>
  </mc:AlternateContent>
  <xr:revisionPtr revIDLastSave="180" documentId="8_{9C21541F-6C50-4532-9EF4-C03A19BD32B1}" xr6:coauthVersionLast="47" xr6:coauthVersionMax="47" xr10:uidLastSave="{DB42B29B-CDB0-4999-A9CA-4AF0ED3C8589}"/>
  <workbookProtection workbookAlgorithmName="SHA-512" workbookHashValue="93dmbr7h/SgPfQAzRiXAL9Vv5tzKhS9O9keQhL/OhIo5A8FZ4bZXyIrbkQJdbP6swDF6z/TJHi4EP4hzdF2jEw==" workbookSaltValue="5o4ztlvFfldS8GEdRbB89w==" workbookSpinCount="100000" lockStructure="1"/>
  <bookViews>
    <workbookView xWindow="-120" yWindow="-120" windowWidth="29040" windowHeight="15720" tabRatio="815" xr2:uid="{B4F11613-9B7E-4DFF-AD9A-2D9D1D71B948}"/>
  </bookViews>
  <sheets>
    <sheet name="Startliste" sheetId="7" r:id="rId1"/>
    <sheet name="1" sheetId="4" r:id="rId2"/>
    <sheet name="2" sheetId="89" r:id="rId3"/>
    <sheet name="3" sheetId="90" r:id="rId4"/>
    <sheet name="4" sheetId="91" r:id="rId5"/>
    <sheet name="5" sheetId="92" r:id="rId6"/>
    <sheet name="6" sheetId="93" r:id="rId7"/>
    <sheet name="7" sheetId="94" r:id="rId8"/>
    <sheet name="8" sheetId="95" r:id="rId9"/>
    <sheet name="9" sheetId="96" r:id="rId10"/>
    <sheet name="10" sheetId="97" r:id="rId11"/>
    <sheet name="11" sheetId="98" r:id="rId12"/>
    <sheet name="12" sheetId="99" r:id="rId13"/>
    <sheet name="13" sheetId="100" r:id="rId14"/>
    <sheet name="14" sheetId="101" r:id="rId15"/>
    <sheet name="15" sheetId="102" r:id="rId16"/>
    <sheet name="16" sheetId="103" r:id="rId17"/>
    <sheet name="17" sheetId="104" r:id="rId18"/>
    <sheet name="18" sheetId="105" r:id="rId19"/>
    <sheet name="19" sheetId="106" r:id="rId20"/>
    <sheet name="20" sheetId="107" r:id="rId21"/>
    <sheet name="Resultate" sheetId="2" state="hidden" r:id="rId22"/>
    <sheet name="Mitgliederliste" sheetId="109" state="hidden" r:id="rId23"/>
    <sheet name="Tabelle1" sheetId="108" state="hidden" r:id="rId24"/>
  </sheets>
  <definedNames>
    <definedName name="_xlnm._FilterDatabase" localSheetId="22" hidden="1">Mitgliederliste!$A$1:$O$1112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7" l="1"/>
  <c r="X13" i="7"/>
  <c r="B13" i="7" s="1" a="1"/>
  <c r="B13" i="7" s="1"/>
  <c r="W14" i="7"/>
  <c r="B14" i="7" s="1" a="1"/>
  <c r="B14" i="7" s="1"/>
  <c r="X14" i="7"/>
  <c r="W15" i="7"/>
  <c r="B15" i="7" s="1" a="1"/>
  <c r="B15" i="7" s="1"/>
  <c r="X15" i="7"/>
  <c r="W16" i="7"/>
  <c r="B16" i="7" s="1" a="1"/>
  <c r="B16" i="7" s="1"/>
  <c r="X16" i="7"/>
  <c r="W17" i="7"/>
  <c r="B17" i="7" s="1" a="1"/>
  <c r="B17" i="7" s="1"/>
  <c r="X17" i="7"/>
  <c r="W18" i="7"/>
  <c r="B18" i="7" s="1" a="1"/>
  <c r="B18" i="7" s="1"/>
  <c r="X18" i="7"/>
  <c r="W19" i="7"/>
  <c r="B19" i="7" s="1" a="1"/>
  <c r="B19" i="7" s="1"/>
  <c r="X19" i="7"/>
  <c r="W20" i="7"/>
  <c r="B20" i="7" s="1" a="1"/>
  <c r="B20" i="7" s="1"/>
  <c r="X20" i="7"/>
  <c r="W21" i="7"/>
  <c r="B21" i="7" s="1" a="1"/>
  <c r="B21" i="7" s="1"/>
  <c r="X21" i="7"/>
  <c r="W22" i="7"/>
  <c r="B22" i="7" s="1" a="1"/>
  <c r="B22" i="7" s="1"/>
  <c r="X22" i="7"/>
  <c r="W23" i="7"/>
  <c r="B23" i="7" s="1" a="1"/>
  <c r="B23" i="7" s="1"/>
  <c r="X23" i="7"/>
  <c r="W24" i="7"/>
  <c r="B24" i="7" s="1" a="1"/>
  <c r="B24" i="7" s="1"/>
  <c r="X24" i="7"/>
  <c r="W25" i="7"/>
  <c r="B25" i="7" s="1" a="1"/>
  <c r="B25" i="7" s="1"/>
  <c r="X25" i="7"/>
  <c r="W26" i="7"/>
  <c r="B26" i="7" s="1" a="1"/>
  <c r="B26" i="7" s="1"/>
  <c r="X26" i="7"/>
  <c r="W27" i="7"/>
  <c r="B27" i="7" s="1" a="1"/>
  <c r="B27" i="7" s="1"/>
  <c r="X27" i="7"/>
  <c r="W28" i="7"/>
  <c r="B28" i="7" s="1" a="1"/>
  <c r="B28" i="7" s="1"/>
  <c r="X28" i="7"/>
  <c r="W29" i="7"/>
  <c r="B29" i="7" s="1" a="1"/>
  <c r="B29" i="7" s="1"/>
  <c r="X29" i="7"/>
  <c r="W30" i="7"/>
  <c r="B30" i="7" s="1" a="1"/>
  <c r="B30" i="7" s="1"/>
  <c r="X30" i="7"/>
  <c r="W31" i="7"/>
  <c r="B31" i="7" s="1" a="1"/>
  <c r="B31" i="7" s="1"/>
  <c r="X31" i="7"/>
  <c r="X12" i="7"/>
  <c r="W12" i="7"/>
  <c r="B12" i="7" s="1" a="1"/>
  <c r="B12" i="7" s="1"/>
  <c r="B12" i="107"/>
  <c r="B12" i="106"/>
  <c r="B12" i="105"/>
  <c r="B12" i="104"/>
  <c r="B12" i="103"/>
  <c r="B12" i="102"/>
  <c r="B12" i="101"/>
  <c r="B12" i="100"/>
  <c r="B12" i="99"/>
  <c r="B12" i="98"/>
  <c r="B12" i="97"/>
  <c r="B12" i="96"/>
  <c r="B12" i="95"/>
  <c r="B12" i="94"/>
  <c r="B12" i="93"/>
  <c r="B12" i="92"/>
  <c r="B12" i="91"/>
  <c r="B12" i="90"/>
  <c r="B12" i="89"/>
  <c r="B10" i="107"/>
  <c r="B10" i="106"/>
  <c r="B10" i="105"/>
  <c r="B10" i="104"/>
  <c r="B10" i="103"/>
  <c r="B10" i="102"/>
  <c r="B10" i="101"/>
  <c r="B10" i="100"/>
  <c r="B10" i="99"/>
  <c r="B10" i="98"/>
  <c r="B10" i="97"/>
  <c r="B10" i="96"/>
  <c r="B10" i="95"/>
  <c r="B10" i="94"/>
  <c r="B10" i="93"/>
  <c r="B10" i="92"/>
  <c r="B10" i="91"/>
  <c r="B10" i="90"/>
  <c r="B10" i="89"/>
  <c r="B12" i="4"/>
  <c r="B10" i="4"/>
  <c r="K5" i="89"/>
  <c r="K5" i="90"/>
  <c r="K5" i="91"/>
  <c r="K5" i="92"/>
  <c r="K5" i="93"/>
  <c r="K5" i="94"/>
  <c r="K5" i="95"/>
  <c r="K5" i="96"/>
  <c r="K5" i="97"/>
  <c r="K5" i="98"/>
  <c r="K5" i="99"/>
  <c r="K5" i="100"/>
  <c r="K5" i="101"/>
  <c r="K5" i="102"/>
  <c r="K5" i="103"/>
  <c r="K5" i="104"/>
  <c r="K5" i="105"/>
  <c r="K5" i="106"/>
  <c r="K5" i="107"/>
  <c r="K5" i="4"/>
  <c r="B6" i="89"/>
  <c r="B6" i="90"/>
  <c r="B6" i="91"/>
  <c r="B6" i="92"/>
  <c r="B6" i="93"/>
  <c r="B6" i="94"/>
  <c r="B6" i="95"/>
  <c r="B6" i="96"/>
  <c r="B6" i="97"/>
  <c r="B6" i="98"/>
  <c r="B6" i="99"/>
  <c r="B6" i="100"/>
  <c r="B6" i="101"/>
  <c r="B6" i="102"/>
  <c r="B6" i="103"/>
  <c r="B6" i="104"/>
  <c r="B6" i="105"/>
  <c r="B6" i="106"/>
  <c r="B6" i="107"/>
  <c r="B6" i="4"/>
  <c r="G6" i="89"/>
  <c r="G6" i="90"/>
  <c r="G6" i="91"/>
  <c r="G6" i="92"/>
  <c r="G6" i="93"/>
  <c r="G6" i="94"/>
  <c r="G6" i="95"/>
  <c r="G6" i="96"/>
  <c r="G6" i="97"/>
  <c r="G6" i="98"/>
  <c r="G6" i="99"/>
  <c r="G6" i="100"/>
  <c r="G6" i="101"/>
  <c r="G6" i="102"/>
  <c r="G6" i="103"/>
  <c r="G6" i="104"/>
  <c r="G6" i="105"/>
  <c r="G6" i="106"/>
  <c r="G6" i="107"/>
  <c r="G6" i="4"/>
  <c r="G5" i="89"/>
  <c r="G5" i="90"/>
  <c r="G5" i="91"/>
  <c r="G5" i="92"/>
  <c r="G5" i="93"/>
  <c r="G5" i="94"/>
  <c r="G5" i="95"/>
  <c r="G5" i="96"/>
  <c r="G5" i="97"/>
  <c r="G5" i="98"/>
  <c r="G5" i="99"/>
  <c r="G5" i="100"/>
  <c r="G5" i="101"/>
  <c r="G5" i="102"/>
  <c r="G5" i="103"/>
  <c r="G5" i="104"/>
  <c r="G5" i="105"/>
  <c r="G5" i="106"/>
  <c r="G5" i="107"/>
  <c r="G5" i="4"/>
  <c r="B5" i="89"/>
  <c r="B5" i="90"/>
  <c r="B5" i="91"/>
  <c r="B5" i="92"/>
  <c r="B5" i="93"/>
  <c r="B5" i="94"/>
  <c r="B5" i="95"/>
  <c r="B5" i="96"/>
  <c r="B5" i="97"/>
  <c r="B5" i="98"/>
  <c r="B5" i="99"/>
  <c r="B5" i="100"/>
  <c r="B5" i="101"/>
  <c r="B5" i="102"/>
  <c r="B5" i="103"/>
  <c r="B5" i="104"/>
  <c r="B5" i="105"/>
  <c r="B5" i="106"/>
  <c r="B5" i="107"/>
  <c r="B5" i="4"/>
  <c r="L18" i="2" a="1"/>
  <c r="J20" i="2" a="1"/>
  <c r="AA18" i="2" a="1"/>
  <c r="Z18" i="2" a="1"/>
  <c r="Z24" i="2" a="1"/>
  <c r="L17" i="2" a="1"/>
  <c r="Z14" i="2" a="1"/>
  <c r="L25" i="2" a="1"/>
  <c r="AC12" i="2" a="1"/>
  <c r="J17" i="2" a="1"/>
  <c r="J21" i="2" a="1"/>
  <c r="AC13" i="2" a="1"/>
  <c r="Z19" i="2" a="1"/>
  <c r="AA21" i="2" a="1"/>
  <c r="AB24" i="2" a="1"/>
  <c r="AB22" i="2" a="1"/>
  <c r="AC22" i="2" a="1"/>
  <c r="Z11" i="2" a="1"/>
  <c r="Z16" i="2" a="1"/>
  <c r="AA25" i="2" a="1"/>
  <c r="AC17" i="2" a="1"/>
  <c r="AC25" i="2" a="1"/>
  <c r="J10" i="2" a="1"/>
  <c r="AB23" i="2" a="1"/>
  <c r="AC14" i="2" a="1"/>
  <c r="AA20" i="2" a="1"/>
  <c r="AB18" i="2" a="1"/>
  <c r="L21" i="2" a="1"/>
  <c r="Z12" i="2" a="1"/>
  <c r="Z23" i="2" a="1"/>
  <c r="AA23" i="2" a="1"/>
  <c r="Z20" i="2" a="1"/>
  <c r="J11" i="2" a="1"/>
  <c r="AC7" i="2" a="1"/>
  <c r="AB12" i="2" a="1"/>
  <c r="AC16" i="2" a="1"/>
  <c r="AC15" i="2" a="1"/>
  <c r="L11" i="2" a="1"/>
  <c r="AB6" i="2" a="1"/>
  <c r="AB16" i="2" a="1"/>
  <c r="AB7" i="2" a="1"/>
  <c r="Z17" i="2" a="1"/>
  <c r="L22" i="2" a="1"/>
  <c r="AB19" i="2" a="1"/>
  <c r="AB25" i="2" a="1"/>
  <c r="AB9" i="2" a="1"/>
  <c r="AC23" i="2" a="1"/>
  <c r="L9" i="2" a="1"/>
  <c r="L8" i="2" a="1"/>
  <c r="AB21" i="2" a="1"/>
  <c r="AA19" i="2" a="1"/>
  <c r="L15" i="2" a="1"/>
  <c r="AC19" i="2" a="1"/>
  <c r="AA8" i="2" a="1"/>
  <c r="L14" i="2" a="1"/>
  <c r="Z7" i="2" a="1"/>
  <c r="L19" i="2" a="1"/>
  <c r="Z8" i="2" a="1"/>
  <c r="J7" i="2" a="1"/>
  <c r="J19" i="2" a="1"/>
  <c r="AB11" i="2" a="1"/>
  <c r="J18" i="2" a="1"/>
  <c r="Z13" i="2" a="1"/>
  <c r="Z25" i="2" a="1"/>
  <c r="AC10" i="2" a="1"/>
  <c r="J22" i="2" a="1"/>
  <c r="AB15" i="2" a="1"/>
  <c r="AC20" i="2" a="1"/>
  <c r="L7" i="2" a="1"/>
  <c r="AB8" i="2" a="1"/>
  <c r="Z9" i="2" a="1"/>
  <c r="L20" i="2" a="1"/>
  <c r="AC21" i="2" a="1"/>
  <c r="Z22" i="2" a="1"/>
  <c r="Z15" i="2" a="1"/>
  <c r="L12" i="2" a="1"/>
  <c r="AB14" i="2" a="1"/>
  <c r="AC9" i="2" a="1"/>
  <c r="AB17" i="2" a="1"/>
  <c r="J16" i="2" a="1"/>
  <c r="L23" i="2" a="1"/>
  <c r="AB13" i="2" a="1"/>
  <c r="L24" i="2" a="1"/>
  <c r="AA13" i="2" a="1"/>
  <c r="AA14" i="2" a="1"/>
  <c r="Z6" i="2" a="1"/>
  <c r="AA12" i="2" a="1"/>
  <c r="AC11" i="2" a="1"/>
  <c r="AA15" i="2" a="1"/>
  <c r="J24" i="2" a="1"/>
  <c r="J14" i="2" a="1"/>
  <c r="AA22" i="2" a="1"/>
  <c r="AC24" i="2" a="1"/>
  <c r="AC6" i="2" a="1"/>
  <c r="AA9" i="2" a="1"/>
  <c r="AA6" i="2" a="1"/>
  <c r="J12" i="2" a="1"/>
  <c r="AB20" i="2" a="1"/>
  <c r="AA16" i="2" a="1"/>
  <c r="J8" i="2" a="1"/>
  <c r="Z21" i="2" a="1"/>
  <c r="Z10" i="2" a="1"/>
  <c r="L13" i="2" a="1"/>
  <c r="AB10" i="2" a="1"/>
  <c r="J15" i="2" a="1"/>
  <c r="L16" i="2" a="1"/>
  <c r="J13" i="2" a="1"/>
  <c r="J23" i="2" a="1"/>
  <c r="AA7" i="2" a="1"/>
  <c r="AC18" i="2" a="1"/>
  <c r="AA11" i="2" a="1"/>
  <c r="AA24" i="2" a="1"/>
  <c r="AA17" i="2" a="1"/>
  <c r="L10" i="2" a="1"/>
  <c r="J9" i="2" a="1"/>
  <c r="AC8" i="2" a="1"/>
  <c r="AA10" i="2" a="1"/>
  <c r="J19" i="2" l="1"/>
  <c r="J20" i="2"/>
  <c r="L19" i="2"/>
  <c r="L13" i="2"/>
  <c r="J21" i="2"/>
  <c r="L14" i="2"/>
  <c r="J22" i="2"/>
  <c r="L22" i="2"/>
  <c r="J9" i="2"/>
  <c r="L9" i="2"/>
  <c r="J10" i="2"/>
  <c r="J12" i="2"/>
  <c r="J13" i="2"/>
  <c r="J7" i="2"/>
  <c r="L21" i="2"/>
  <c r="J8" i="2"/>
  <c r="L15" i="2"/>
  <c r="J16" i="2"/>
  <c r="L23" i="2"/>
  <c r="J17" i="2"/>
  <c r="L17" i="2"/>
  <c r="L24" i="2"/>
  <c r="J18" i="2"/>
  <c r="L11" i="2"/>
  <c r="L18" i="2"/>
  <c r="L25" i="2"/>
  <c r="L12" i="2"/>
  <c r="L20" i="2"/>
  <c r="J14" i="2"/>
  <c r="L7" i="2"/>
  <c r="J15" i="2"/>
  <c r="L8" i="2"/>
  <c r="J23" i="2"/>
  <c r="L16" i="2"/>
  <c r="J24" i="2"/>
  <c r="L10" i="2"/>
  <c r="J11" i="2"/>
  <c r="AB8" i="2"/>
  <c r="AB15" i="2"/>
  <c r="AC22" i="2"/>
  <c r="Z9" i="2"/>
  <c r="AB19" i="2"/>
  <c r="AC12" i="2"/>
  <c r="AC19" i="2"/>
  <c r="AB9" i="2"/>
  <c r="AB23" i="2"/>
  <c r="AA13" i="2"/>
  <c r="AC23" i="2"/>
  <c r="AB13" i="2"/>
  <c r="Z24" i="2"/>
  <c r="AC13" i="2"/>
  <c r="AA17" i="2"/>
  <c r="Z14" i="2"/>
  <c r="AB24" i="2"/>
  <c r="AA14" i="2"/>
  <c r="AA21" i="2"/>
  <c r="AB7" i="2"/>
  <c r="AB14" i="2"/>
  <c r="Z25" i="2"/>
  <c r="AC14" i="2"/>
  <c r="AC21" i="2"/>
  <c r="AB25" i="2"/>
  <c r="AB22" i="2"/>
  <c r="AA12" i="2"/>
  <c r="AA19" i="2"/>
  <c r="AB12" i="2"/>
  <c r="Z16" i="2"/>
  <c r="AA9" i="2"/>
  <c r="AA23" i="2"/>
  <c r="Z13" i="2"/>
  <c r="Z20" i="2"/>
  <c r="AC16" i="2"/>
  <c r="Z10" i="2"/>
  <c r="Z17" i="2"/>
  <c r="AA10" i="2"/>
  <c r="AC20" i="2"/>
  <c r="Z7" i="2"/>
  <c r="AB17" i="2"/>
  <c r="AC10" i="2"/>
  <c r="AC24" i="2"/>
  <c r="Z11" i="2"/>
  <c r="AB21" i="2"/>
  <c r="AC7" i="2"/>
  <c r="AA11" i="2"/>
  <c r="AA18" i="2"/>
  <c r="AA25" i="2"/>
  <c r="Z8" i="2"/>
  <c r="AB11" i="2"/>
  <c r="Z15" i="2"/>
  <c r="AB18" i="2"/>
  <c r="Z22" i="2"/>
  <c r="AA8" i="2"/>
  <c r="AC11" i="2"/>
  <c r="AA15" i="2"/>
  <c r="AC18" i="2"/>
  <c r="AA22" i="2"/>
  <c r="AC25" i="2"/>
  <c r="Z12" i="2"/>
  <c r="Z19" i="2"/>
  <c r="AC8" i="2"/>
  <c r="AC15" i="2"/>
  <c r="Z23" i="2"/>
  <c r="AA16" i="2"/>
  <c r="AB16" i="2"/>
  <c r="AC9" i="2"/>
  <c r="AA20" i="2"/>
  <c r="AB20" i="2"/>
  <c r="AA24" i="2"/>
  <c r="AB10" i="2"/>
  <c r="Z21" i="2"/>
  <c r="AA7" i="2"/>
  <c r="AC17" i="2"/>
  <c r="Z18" i="2"/>
  <c r="AC6" i="2"/>
  <c r="AB6" i="2"/>
  <c r="AA6" i="2"/>
  <c r="Z6" i="2"/>
  <c r="D5071" i="108" l="1"/>
  <c r="D5070" i="108"/>
  <c r="D5069" i="108"/>
  <c r="D5068" i="108"/>
  <c r="D5067" i="108"/>
  <c r="D5066" i="108"/>
  <c r="D5065" i="108"/>
  <c r="D5064" i="108"/>
  <c r="D5063" i="108"/>
  <c r="D5062" i="108"/>
  <c r="D5061" i="108"/>
  <c r="D5060" i="108"/>
  <c r="D5059" i="108"/>
  <c r="D5058" i="108"/>
  <c r="D5057" i="108"/>
  <c r="D5056" i="108"/>
  <c r="D5055" i="108"/>
  <c r="D5054" i="108"/>
  <c r="D5053" i="108"/>
  <c r="D5052" i="108"/>
  <c r="D5051" i="108"/>
  <c r="D5050" i="108"/>
  <c r="D5049" i="108"/>
  <c r="D5048" i="108"/>
  <c r="D5047" i="108"/>
  <c r="D5046" i="108"/>
  <c r="D5045" i="108"/>
  <c r="D5044" i="108"/>
  <c r="D5043" i="108"/>
  <c r="D5042" i="108"/>
  <c r="D5041" i="108"/>
  <c r="D5040" i="108"/>
  <c r="D5039" i="108"/>
  <c r="D5038" i="108"/>
  <c r="D5037" i="108"/>
  <c r="D5036" i="108"/>
  <c r="D5035" i="108"/>
  <c r="D5034" i="108"/>
  <c r="D5033" i="108"/>
  <c r="D5032" i="108"/>
  <c r="D5031" i="108"/>
  <c r="D5030" i="108"/>
  <c r="D5029" i="108"/>
  <c r="D5028" i="108"/>
  <c r="D5027" i="108"/>
  <c r="D5026" i="108"/>
  <c r="D5025" i="108"/>
  <c r="D5024" i="108"/>
  <c r="D5023" i="108"/>
  <c r="D5022" i="108"/>
  <c r="D5021" i="108"/>
  <c r="D5020" i="108"/>
  <c r="D5019" i="108"/>
  <c r="D5018" i="108"/>
  <c r="D5017" i="108"/>
  <c r="D5016" i="108"/>
  <c r="D5015" i="108"/>
  <c r="D5014" i="108"/>
  <c r="D5013" i="108"/>
  <c r="D5012" i="108"/>
  <c r="D5011" i="108"/>
  <c r="D5010" i="108"/>
  <c r="D5009" i="108"/>
  <c r="D5008" i="108"/>
  <c r="D5007" i="108"/>
  <c r="D5006" i="108"/>
  <c r="D5005" i="108"/>
  <c r="D5004" i="108"/>
  <c r="D5003" i="108"/>
  <c r="D5002" i="108"/>
  <c r="D5001" i="108"/>
  <c r="D5000" i="108"/>
  <c r="D4999" i="108"/>
  <c r="D4998" i="108"/>
  <c r="D4997" i="108"/>
  <c r="D4996" i="108"/>
  <c r="D4995" i="108"/>
  <c r="D4994" i="108"/>
  <c r="D4993" i="108"/>
  <c r="D4992" i="108"/>
  <c r="D4991" i="108"/>
  <c r="D4990" i="108"/>
  <c r="D4989" i="108"/>
  <c r="D4988" i="108"/>
  <c r="D4987" i="108"/>
  <c r="D4986" i="108"/>
  <c r="D4985" i="108"/>
  <c r="D4984" i="108"/>
  <c r="D4983" i="108"/>
  <c r="D4982" i="108"/>
  <c r="D4981" i="108"/>
  <c r="D4980" i="108"/>
  <c r="D4979" i="108"/>
  <c r="D4978" i="108"/>
  <c r="D4977" i="108"/>
  <c r="D4976" i="108"/>
  <c r="D4975" i="108"/>
  <c r="D4974" i="108"/>
  <c r="D4973" i="108"/>
  <c r="D4972" i="108"/>
  <c r="D4971" i="108"/>
  <c r="D4970" i="108"/>
  <c r="D4969" i="108"/>
  <c r="D4968" i="108"/>
  <c r="D4967" i="108"/>
  <c r="D4966" i="108"/>
  <c r="D4965" i="108"/>
  <c r="D4964" i="108"/>
  <c r="D4963" i="108"/>
  <c r="D4962" i="108"/>
  <c r="D4961" i="108"/>
  <c r="D4960" i="108"/>
  <c r="D4959" i="108"/>
  <c r="D4958" i="108"/>
  <c r="D4957" i="108"/>
  <c r="D4956" i="108"/>
  <c r="D4955" i="108"/>
  <c r="D4954" i="108"/>
  <c r="D4953" i="108"/>
  <c r="D4952" i="108"/>
  <c r="D4951" i="108"/>
  <c r="D4950" i="108"/>
  <c r="D4949" i="108"/>
  <c r="D4948" i="108"/>
  <c r="D4947" i="108"/>
  <c r="D4946" i="108"/>
  <c r="D4945" i="108"/>
  <c r="D4944" i="108"/>
  <c r="D4943" i="108"/>
  <c r="D4942" i="108"/>
  <c r="D4941" i="108"/>
  <c r="D4940" i="108"/>
  <c r="D4939" i="108"/>
  <c r="D4938" i="108"/>
  <c r="D4937" i="108"/>
  <c r="D4936" i="108"/>
  <c r="D4935" i="108"/>
  <c r="D4934" i="108"/>
  <c r="D4933" i="108"/>
  <c r="D4932" i="108"/>
  <c r="D4931" i="108"/>
  <c r="D4930" i="108"/>
  <c r="D4929" i="108"/>
  <c r="D4928" i="108"/>
  <c r="D4927" i="108"/>
  <c r="D4926" i="108"/>
  <c r="D4925" i="108"/>
  <c r="D4924" i="108"/>
  <c r="D4923" i="108"/>
  <c r="D4922" i="108"/>
  <c r="D4921" i="108"/>
  <c r="D4920" i="108"/>
  <c r="D4919" i="108"/>
  <c r="D4918" i="108"/>
  <c r="D4917" i="108"/>
  <c r="D4916" i="108"/>
  <c r="D4915" i="108"/>
  <c r="D4914" i="108"/>
  <c r="D4913" i="108"/>
  <c r="D4912" i="108"/>
  <c r="D4911" i="108"/>
  <c r="D4910" i="108"/>
  <c r="D4909" i="108"/>
  <c r="D4908" i="108"/>
  <c r="D4907" i="108"/>
  <c r="D4906" i="108"/>
  <c r="D4905" i="108"/>
  <c r="D4904" i="108"/>
  <c r="D4903" i="108"/>
  <c r="D4902" i="108"/>
  <c r="D4901" i="108"/>
  <c r="D4900" i="108"/>
  <c r="D4899" i="108"/>
  <c r="D4898" i="108"/>
  <c r="D4897" i="108"/>
  <c r="D4896" i="108"/>
  <c r="D4895" i="108"/>
  <c r="D4894" i="108"/>
  <c r="D4893" i="108"/>
  <c r="D4892" i="108"/>
  <c r="D4891" i="108"/>
  <c r="D4890" i="108"/>
  <c r="D4889" i="108"/>
  <c r="D4888" i="108"/>
  <c r="D4887" i="108"/>
  <c r="D4886" i="108"/>
  <c r="D4885" i="108"/>
  <c r="D4884" i="108"/>
  <c r="D4883" i="108"/>
  <c r="D4882" i="108"/>
  <c r="D4881" i="108"/>
  <c r="D4880" i="108"/>
  <c r="D4879" i="108"/>
  <c r="D4878" i="108"/>
  <c r="D4877" i="108"/>
  <c r="D4876" i="108"/>
  <c r="D4875" i="108"/>
  <c r="D4874" i="108"/>
  <c r="D4873" i="108"/>
  <c r="D4872" i="108"/>
  <c r="D4871" i="108"/>
  <c r="D4870" i="108"/>
  <c r="D4869" i="108"/>
  <c r="D4868" i="108"/>
  <c r="D4867" i="108"/>
  <c r="D4866" i="108"/>
  <c r="D4865" i="108"/>
  <c r="D4864" i="108"/>
  <c r="D4863" i="108"/>
  <c r="D4862" i="108"/>
  <c r="D4861" i="108"/>
  <c r="D4860" i="108"/>
  <c r="D4859" i="108"/>
  <c r="D4858" i="108"/>
  <c r="D4857" i="108"/>
  <c r="D4856" i="108"/>
  <c r="D4855" i="108"/>
  <c r="D4854" i="108"/>
  <c r="D4853" i="108"/>
  <c r="D4852" i="108"/>
  <c r="D4851" i="108"/>
  <c r="D4850" i="108"/>
  <c r="D4849" i="108"/>
  <c r="D4848" i="108"/>
  <c r="D4847" i="108"/>
  <c r="D4846" i="108"/>
  <c r="D4845" i="108"/>
  <c r="D4844" i="108"/>
  <c r="D4843" i="108"/>
  <c r="D4842" i="108"/>
  <c r="D4841" i="108"/>
  <c r="D4840" i="108"/>
  <c r="D4839" i="108"/>
  <c r="D4838" i="108"/>
  <c r="D4837" i="108"/>
  <c r="D4836" i="108"/>
  <c r="D4835" i="108"/>
  <c r="D4834" i="108"/>
  <c r="D4833" i="108"/>
  <c r="D4832" i="108"/>
  <c r="D4831" i="108"/>
  <c r="D4830" i="108"/>
  <c r="D4829" i="108"/>
  <c r="D4828" i="108"/>
  <c r="D4827" i="108"/>
  <c r="D4826" i="108"/>
  <c r="D4825" i="108"/>
  <c r="D4824" i="108"/>
  <c r="D4823" i="108"/>
  <c r="D4822" i="108"/>
  <c r="D4821" i="108"/>
  <c r="D4820" i="108"/>
  <c r="D4819" i="108"/>
  <c r="D4818" i="108"/>
  <c r="D4817" i="108"/>
  <c r="D4816" i="108"/>
  <c r="D4815" i="108"/>
  <c r="D4814" i="108"/>
  <c r="D4813" i="108"/>
  <c r="D4812" i="108"/>
  <c r="D4811" i="108"/>
  <c r="D4810" i="108"/>
  <c r="D4809" i="108"/>
  <c r="D4808" i="108"/>
  <c r="D4807" i="108"/>
  <c r="D4806" i="108"/>
  <c r="D4805" i="108"/>
  <c r="D4804" i="108"/>
  <c r="D4803" i="108"/>
  <c r="D4802" i="108"/>
  <c r="D4801" i="108"/>
  <c r="D4800" i="108"/>
  <c r="D4799" i="108"/>
  <c r="D4798" i="108"/>
  <c r="D4797" i="108"/>
  <c r="D4796" i="108"/>
  <c r="D4795" i="108"/>
  <c r="D4794" i="108"/>
  <c r="D4793" i="108"/>
  <c r="D4792" i="108"/>
  <c r="D4791" i="108"/>
  <c r="D4790" i="108"/>
  <c r="D4789" i="108"/>
  <c r="D4788" i="108"/>
  <c r="D4787" i="108"/>
  <c r="D4786" i="108"/>
  <c r="D4785" i="108"/>
  <c r="D4784" i="108"/>
  <c r="D4783" i="108"/>
  <c r="D4782" i="108"/>
  <c r="D4781" i="108"/>
  <c r="D4780" i="108"/>
  <c r="D4779" i="108"/>
  <c r="D4778" i="108"/>
  <c r="D4777" i="108"/>
  <c r="D4776" i="108"/>
  <c r="D4775" i="108"/>
  <c r="D4774" i="108"/>
  <c r="D4773" i="108"/>
  <c r="D4772" i="108"/>
  <c r="D4771" i="108"/>
  <c r="D4770" i="108"/>
  <c r="D4769" i="108"/>
  <c r="D4768" i="108"/>
  <c r="D4767" i="108"/>
  <c r="D4766" i="108"/>
  <c r="D4765" i="108"/>
  <c r="D4764" i="108"/>
  <c r="D4763" i="108"/>
  <c r="D4762" i="108"/>
  <c r="D4761" i="108"/>
  <c r="D4760" i="108"/>
  <c r="D4759" i="108"/>
  <c r="D4758" i="108"/>
  <c r="D4757" i="108"/>
  <c r="D4756" i="108"/>
  <c r="D4755" i="108"/>
  <c r="D4754" i="108"/>
  <c r="D4753" i="108"/>
  <c r="D4752" i="108"/>
  <c r="D4751" i="108"/>
  <c r="D4750" i="108"/>
  <c r="D4749" i="108"/>
  <c r="D4748" i="108"/>
  <c r="D4747" i="108"/>
  <c r="D4746" i="108"/>
  <c r="D4745" i="108"/>
  <c r="D4744" i="108"/>
  <c r="D4743" i="108"/>
  <c r="D4742" i="108"/>
  <c r="D4741" i="108"/>
  <c r="D4740" i="108"/>
  <c r="D4739" i="108"/>
  <c r="D4738" i="108"/>
  <c r="D4737" i="108"/>
  <c r="D4736" i="108"/>
  <c r="D4735" i="108"/>
  <c r="D4734" i="108"/>
  <c r="D4733" i="108"/>
  <c r="D4732" i="108"/>
  <c r="D4731" i="108"/>
  <c r="D4730" i="108"/>
  <c r="D4729" i="108"/>
  <c r="D4728" i="108"/>
  <c r="D4727" i="108"/>
  <c r="D4726" i="108"/>
  <c r="D4725" i="108"/>
  <c r="D4724" i="108"/>
  <c r="D4723" i="108"/>
  <c r="D4722" i="108"/>
  <c r="D4721" i="108"/>
  <c r="D4720" i="108"/>
  <c r="D4719" i="108"/>
  <c r="D4718" i="108"/>
  <c r="D4717" i="108"/>
  <c r="D4716" i="108"/>
  <c r="D4715" i="108"/>
  <c r="D4714" i="108"/>
  <c r="D4713" i="108"/>
  <c r="D4712" i="108"/>
  <c r="D4711" i="108"/>
  <c r="D4710" i="108"/>
  <c r="D4709" i="108"/>
  <c r="D4708" i="108"/>
  <c r="D4707" i="108"/>
  <c r="D4706" i="108"/>
  <c r="D4705" i="108"/>
  <c r="D4704" i="108"/>
  <c r="D4703" i="108"/>
  <c r="D4702" i="108"/>
  <c r="D4701" i="108"/>
  <c r="D4700" i="108"/>
  <c r="D4699" i="108"/>
  <c r="D4698" i="108"/>
  <c r="D4697" i="108"/>
  <c r="D4696" i="108"/>
  <c r="D4695" i="108"/>
  <c r="D4694" i="108"/>
  <c r="D4693" i="108"/>
  <c r="D4692" i="108"/>
  <c r="D4691" i="108"/>
  <c r="D4690" i="108"/>
  <c r="D4689" i="108"/>
  <c r="D4688" i="108"/>
  <c r="D4687" i="108"/>
  <c r="D4686" i="108"/>
  <c r="D4685" i="108"/>
  <c r="D4684" i="108"/>
  <c r="D4683" i="108"/>
  <c r="D4682" i="108"/>
  <c r="D4681" i="108"/>
  <c r="D4680" i="108"/>
  <c r="D4679" i="108"/>
  <c r="D4678" i="108"/>
  <c r="D4677" i="108"/>
  <c r="D4676" i="108"/>
  <c r="D4675" i="108"/>
  <c r="D4674" i="108"/>
  <c r="D4673" i="108"/>
  <c r="D4672" i="108"/>
  <c r="D4671" i="108"/>
  <c r="D4670" i="108"/>
  <c r="D4669" i="108"/>
  <c r="D4668" i="108"/>
  <c r="D4667" i="108"/>
  <c r="D4666" i="108"/>
  <c r="D4665" i="108"/>
  <c r="D4664" i="108"/>
  <c r="D4663" i="108"/>
  <c r="D4662" i="108"/>
  <c r="D4661" i="108"/>
  <c r="D4660" i="108"/>
  <c r="D4659" i="108"/>
  <c r="D4658" i="108"/>
  <c r="D4657" i="108"/>
  <c r="D4656" i="108"/>
  <c r="D4655" i="108"/>
  <c r="D4654" i="108"/>
  <c r="D4653" i="108"/>
  <c r="D4652" i="108"/>
  <c r="D4651" i="108"/>
  <c r="D4650" i="108"/>
  <c r="D4649" i="108"/>
  <c r="D4648" i="108"/>
  <c r="D4647" i="108"/>
  <c r="D4646" i="108"/>
  <c r="D4645" i="108"/>
  <c r="D4644" i="108"/>
  <c r="D4643" i="108"/>
  <c r="D4642" i="108"/>
  <c r="D4641" i="108"/>
  <c r="D4640" i="108"/>
  <c r="D4639" i="108"/>
  <c r="D4638" i="108"/>
  <c r="D4637" i="108"/>
  <c r="D4636" i="108"/>
  <c r="D4635" i="108"/>
  <c r="D4634" i="108"/>
  <c r="D4633" i="108"/>
  <c r="D4632" i="108"/>
  <c r="D4631" i="108"/>
  <c r="D4630" i="108"/>
  <c r="D4629" i="108"/>
  <c r="D4628" i="108"/>
  <c r="D4627" i="108"/>
  <c r="D4626" i="108"/>
  <c r="D4625" i="108"/>
  <c r="D4624" i="108"/>
  <c r="D4623" i="108"/>
  <c r="D4622" i="108"/>
  <c r="D4621" i="108"/>
  <c r="D4620" i="108"/>
  <c r="D4619" i="108"/>
  <c r="D4618" i="108"/>
  <c r="D4617" i="108"/>
  <c r="D4616" i="108"/>
  <c r="D4615" i="108"/>
  <c r="D4614" i="108"/>
  <c r="D4613" i="108"/>
  <c r="D4612" i="108"/>
  <c r="D4611" i="108"/>
  <c r="D4610" i="108"/>
  <c r="D4609" i="108"/>
  <c r="D4608" i="108"/>
  <c r="D4607" i="108"/>
  <c r="D4606" i="108"/>
  <c r="D4605" i="108"/>
  <c r="D4604" i="108"/>
  <c r="D4603" i="108"/>
  <c r="D4602" i="108"/>
  <c r="D4601" i="108"/>
  <c r="D4600" i="108"/>
  <c r="D4599" i="108"/>
  <c r="D4598" i="108"/>
  <c r="D4597" i="108"/>
  <c r="D4596" i="108"/>
  <c r="D4595" i="108"/>
  <c r="D4594" i="108"/>
  <c r="D4593" i="108"/>
  <c r="D4592" i="108"/>
  <c r="D4591" i="108"/>
  <c r="D4590" i="108"/>
  <c r="D4589" i="108"/>
  <c r="D4588" i="108"/>
  <c r="D4587" i="108"/>
  <c r="D4586" i="108"/>
  <c r="D4585" i="108"/>
  <c r="D4584" i="108"/>
  <c r="D4583" i="108"/>
  <c r="D4582" i="108"/>
  <c r="D4581" i="108"/>
  <c r="D4580" i="108"/>
  <c r="D4579" i="108"/>
  <c r="D4578" i="108"/>
  <c r="D4577" i="108"/>
  <c r="D4576" i="108"/>
  <c r="D4575" i="108"/>
  <c r="D4574" i="108"/>
  <c r="D4573" i="108"/>
  <c r="D4572" i="108"/>
  <c r="D4571" i="108"/>
  <c r="D4570" i="108"/>
  <c r="D4569" i="108"/>
  <c r="D4568" i="108"/>
  <c r="D4567" i="108"/>
  <c r="D4566" i="108"/>
  <c r="D4565" i="108"/>
  <c r="D4564" i="108"/>
  <c r="D4563" i="108"/>
  <c r="D4562" i="108"/>
  <c r="D4561" i="108"/>
  <c r="D4560" i="108"/>
  <c r="D4559" i="108"/>
  <c r="D4558" i="108"/>
  <c r="D4557" i="108"/>
  <c r="D4556" i="108"/>
  <c r="D4555" i="108"/>
  <c r="D4554" i="108"/>
  <c r="D4553" i="108"/>
  <c r="D4552" i="108"/>
  <c r="D4551" i="108"/>
  <c r="D4550" i="108"/>
  <c r="D4549" i="108"/>
  <c r="D4548" i="108"/>
  <c r="D4547" i="108"/>
  <c r="D4546" i="108"/>
  <c r="D4545" i="108"/>
  <c r="D4544" i="108"/>
  <c r="D4543" i="108"/>
  <c r="D4542" i="108"/>
  <c r="D4541" i="108"/>
  <c r="D4540" i="108"/>
  <c r="D4539" i="108"/>
  <c r="D4538" i="108"/>
  <c r="D4537" i="108"/>
  <c r="D4536" i="108"/>
  <c r="D4535" i="108"/>
  <c r="D4534" i="108"/>
  <c r="D4533" i="108"/>
  <c r="D4532" i="108"/>
  <c r="D4531" i="108"/>
  <c r="D4530" i="108"/>
  <c r="D4529" i="108"/>
  <c r="D4528" i="108"/>
  <c r="D4527" i="108"/>
  <c r="D4526" i="108"/>
  <c r="D4525" i="108"/>
  <c r="D4524" i="108"/>
  <c r="D4523" i="108"/>
  <c r="D4522" i="108"/>
  <c r="D4521" i="108"/>
  <c r="D4520" i="108"/>
  <c r="D4519" i="108"/>
  <c r="D4518" i="108"/>
  <c r="D4517" i="108"/>
  <c r="D4516" i="108"/>
  <c r="D4515" i="108"/>
  <c r="D4514" i="108"/>
  <c r="D4513" i="108"/>
  <c r="D4512" i="108"/>
  <c r="D4511" i="108"/>
  <c r="D4510" i="108"/>
  <c r="D4509" i="108"/>
  <c r="D4508" i="108"/>
  <c r="D4507" i="108"/>
  <c r="D4506" i="108"/>
  <c r="D4505" i="108"/>
  <c r="D4504" i="108"/>
  <c r="D4503" i="108"/>
  <c r="D4502" i="108"/>
  <c r="D4501" i="108"/>
  <c r="D4500" i="108"/>
  <c r="D4499" i="108"/>
  <c r="D4498" i="108"/>
  <c r="D4497" i="108"/>
  <c r="D4496" i="108"/>
  <c r="D4495" i="108"/>
  <c r="D4494" i="108"/>
  <c r="D4493" i="108"/>
  <c r="D4492" i="108"/>
  <c r="D4491" i="108"/>
  <c r="D4490" i="108"/>
  <c r="D4489" i="108"/>
  <c r="D4488" i="108"/>
  <c r="D4487" i="108"/>
  <c r="D4486" i="108"/>
  <c r="D4485" i="108"/>
  <c r="D4484" i="108"/>
  <c r="D4483" i="108"/>
  <c r="D4482" i="108"/>
  <c r="D4481" i="108"/>
  <c r="D4480" i="108"/>
  <c r="D4479" i="108"/>
  <c r="D4478" i="108"/>
  <c r="D4477" i="108"/>
  <c r="D4476" i="108"/>
  <c r="D4475" i="108"/>
  <c r="D4474" i="108"/>
  <c r="D4473" i="108"/>
  <c r="D4472" i="108"/>
  <c r="D4471" i="108"/>
  <c r="D4470" i="108"/>
  <c r="D4469" i="108"/>
  <c r="D4468" i="108"/>
  <c r="D4467" i="108"/>
  <c r="D4466" i="108"/>
  <c r="D4465" i="108"/>
  <c r="D4464" i="108"/>
  <c r="D4463" i="108"/>
  <c r="D4462" i="108"/>
  <c r="D4461" i="108"/>
  <c r="D4460" i="108"/>
  <c r="D4459" i="108"/>
  <c r="D4458" i="108"/>
  <c r="D4457" i="108"/>
  <c r="D4456" i="108"/>
  <c r="D4455" i="108"/>
  <c r="D4454" i="108"/>
  <c r="D4453" i="108"/>
  <c r="D4452" i="108"/>
  <c r="D4451" i="108"/>
  <c r="D4450" i="108"/>
  <c r="D4449" i="108"/>
  <c r="D4448" i="108"/>
  <c r="D4447" i="108"/>
  <c r="D4446" i="108"/>
  <c r="D4445" i="108"/>
  <c r="D4444" i="108"/>
  <c r="D4443" i="108"/>
  <c r="D4442" i="108"/>
  <c r="D4441" i="108"/>
  <c r="D4440" i="108"/>
  <c r="D4439" i="108"/>
  <c r="D4438" i="108"/>
  <c r="D4437" i="108"/>
  <c r="D4436" i="108"/>
  <c r="D4435" i="108"/>
  <c r="D4434" i="108"/>
  <c r="D4433" i="108"/>
  <c r="D4432" i="108"/>
  <c r="D4431" i="108"/>
  <c r="D4430" i="108"/>
  <c r="D4429" i="108"/>
  <c r="D4428" i="108"/>
  <c r="D4427" i="108"/>
  <c r="D4426" i="108"/>
  <c r="D4425" i="108"/>
  <c r="D4424" i="108"/>
  <c r="D4423" i="108"/>
  <c r="D4422" i="108"/>
  <c r="D4421" i="108"/>
  <c r="D4420" i="108"/>
  <c r="D4419" i="108"/>
  <c r="D4418" i="108"/>
  <c r="D4417" i="108"/>
  <c r="D4416" i="108"/>
  <c r="D4415" i="108"/>
  <c r="D4414" i="108"/>
  <c r="D4413" i="108"/>
  <c r="D4412" i="108"/>
  <c r="D4411" i="108"/>
  <c r="D4410" i="108"/>
  <c r="D4409" i="108"/>
  <c r="D4408" i="108"/>
  <c r="D4407" i="108"/>
  <c r="D4406" i="108"/>
  <c r="D4405" i="108"/>
  <c r="D4404" i="108"/>
  <c r="D4403" i="108"/>
  <c r="D4402" i="108"/>
  <c r="D4401" i="108"/>
  <c r="D4400" i="108"/>
  <c r="D4399" i="108"/>
  <c r="D4398" i="108"/>
  <c r="D4397" i="108"/>
  <c r="D4396" i="108"/>
  <c r="D4395" i="108"/>
  <c r="D4394" i="108"/>
  <c r="D4393" i="108"/>
  <c r="D4392" i="108"/>
  <c r="D4391" i="108"/>
  <c r="D4390" i="108"/>
  <c r="D4389" i="108"/>
  <c r="D4388" i="108"/>
  <c r="D4387" i="108"/>
  <c r="D4386" i="108"/>
  <c r="D4385" i="108"/>
  <c r="D4384" i="108"/>
  <c r="D4383" i="108"/>
  <c r="D4382" i="108"/>
  <c r="D4381" i="108"/>
  <c r="D4380" i="108"/>
  <c r="D4379" i="108"/>
  <c r="D4378" i="108"/>
  <c r="D4377" i="108"/>
  <c r="D4376" i="108"/>
  <c r="D4375" i="108"/>
  <c r="D4374" i="108"/>
  <c r="D4373" i="108"/>
  <c r="D4372" i="108"/>
  <c r="D4371" i="108"/>
  <c r="D4370" i="108"/>
  <c r="D4369" i="108"/>
  <c r="D4368" i="108"/>
  <c r="D4367" i="108"/>
  <c r="D4366" i="108"/>
  <c r="D4365" i="108"/>
  <c r="D4364" i="108"/>
  <c r="D4363" i="108"/>
  <c r="D4362" i="108"/>
  <c r="D4361" i="108"/>
  <c r="D4360" i="108"/>
  <c r="D4359" i="108"/>
  <c r="D4358" i="108"/>
  <c r="D4357" i="108"/>
  <c r="D4356" i="108"/>
  <c r="D4355" i="108"/>
  <c r="D4354" i="108"/>
  <c r="D4353" i="108"/>
  <c r="D4352" i="108"/>
  <c r="D4351" i="108"/>
  <c r="D4350" i="108"/>
  <c r="D4349" i="108"/>
  <c r="D4348" i="108"/>
  <c r="D4347" i="108"/>
  <c r="D4346" i="108"/>
  <c r="D4345" i="108"/>
  <c r="D4344" i="108"/>
  <c r="D4343" i="108"/>
  <c r="D4342" i="108"/>
  <c r="D4341" i="108"/>
  <c r="D4340" i="108"/>
  <c r="D4339" i="108"/>
  <c r="D4338" i="108"/>
  <c r="D4337" i="108"/>
  <c r="D4336" i="108"/>
  <c r="D4335" i="108"/>
  <c r="D4334" i="108"/>
  <c r="D4333" i="108"/>
  <c r="D4332" i="108"/>
  <c r="D4331" i="108"/>
  <c r="D4330" i="108"/>
  <c r="D4329" i="108"/>
  <c r="D4328" i="108"/>
  <c r="D4327" i="108"/>
  <c r="D4326" i="108"/>
  <c r="D4325" i="108"/>
  <c r="D4324" i="108"/>
  <c r="D4323" i="108"/>
  <c r="D4322" i="108"/>
  <c r="D4321" i="108"/>
  <c r="D4320" i="108"/>
  <c r="D4319" i="108"/>
  <c r="D4318" i="108"/>
  <c r="D4317" i="108"/>
  <c r="D4316" i="108"/>
  <c r="D4315" i="108"/>
  <c r="D4314" i="108"/>
  <c r="D4313" i="108"/>
  <c r="D4312" i="108"/>
  <c r="D4311" i="108"/>
  <c r="D4310" i="108"/>
  <c r="D4309" i="108"/>
  <c r="D4308" i="108"/>
  <c r="D4307" i="108"/>
  <c r="D4306" i="108"/>
  <c r="D4305" i="108"/>
  <c r="D4304" i="108"/>
  <c r="D4303" i="108"/>
  <c r="D4302" i="108"/>
  <c r="D4301" i="108"/>
  <c r="D4300" i="108"/>
  <c r="D4299" i="108"/>
  <c r="D4298" i="108"/>
  <c r="D4297" i="108"/>
  <c r="D4296" i="108"/>
  <c r="D4295" i="108"/>
  <c r="D4294" i="108"/>
  <c r="D4293" i="108"/>
  <c r="D4292" i="108"/>
  <c r="D4291" i="108"/>
  <c r="D4290" i="108"/>
  <c r="D4289" i="108"/>
  <c r="D4288" i="108"/>
  <c r="D4287" i="108"/>
  <c r="D4286" i="108"/>
  <c r="D4285" i="108"/>
  <c r="D4284" i="108"/>
  <c r="D4283" i="108"/>
  <c r="D4282" i="108"/>
  <c r="D4281" i="108"/>
  <c r="D4280" i="108"/>
  <c r="D4279" i="108"/>
  <c r="D4278" i="108"/>
  <c r="D4277" i="108"/>
  <c r="D4276" i="108"/>
  <c r="D4275" i="108"/>
  <c r="D4274" i="108"/>
  <c r="D4273" i="108"/>
  <c r="D4272" i="108"/>
  <c r="D4271" i="108"/>
  <c r="D4270" i="108"/>
  <c r="D4269" i="108"/>
  <c r="D4268" i="108"/>
  <c r="D4267" i="108"/>
  <c r="D4266" i="108"/>
  <c r="D4265" i="108"/>
  <c r="D4264" i="108"/>
  <c r="D4263" i="108"/>
  <c r="D4262" i="108"/>
  <c r="D4261" i="108"/>
  <c r="D4260" i="108"/>
  <c r="D4259" i="108"/>
  <c r="D4258" i="108"/>
  <c r="D4257" i="108"/>
  <c r="D4256" i="108"/>
  <c r="D4255" i="108"/>
  <c r="D4254" i="108"/>
  <c r="D4253" i="108"/>
  <c r="D4252" i="108"/>
  <c r="D4251" i="108"/>
  <c r="D4250" i="108"/>
  <c r="D4249" i="108"/>
  <c r="D4248" i="108"/>
  <c r="D4247" i="108"/>
  <c r="D4246" i="108"/>
  <c r="D4245" i="108"/>
  <c r="D4244" i="108"/>
  <c r="D4243" i="108"/>
  <c r="D4242" i="108"/>
  <c r="D4241" i="108"/>
  <c r="D4240" i="108"/>
  <c r="D4239" i="108"/>
  <c r="D4238" i="108"/>
  <c r="D4237" i="108"/>
  <c r="D4236" i="108"/>
  <c r="D4235" i="108"/>
  <c r="D4234" i="108"/>
  <c r="D4233" i="108"/>
  <c r="D4232" i="108"/>
  <c r="D4231" i="108"/>
  <c r="D4230" i="108"/>
  <c r="D4229" i="108"/>
  <c r="D4228" i="108"/>
  <c r="D4227" i="108"/>
  <c r="D4226" i="108"/>
  <c r="D4225" i="108"/>
  <c r="D4224" i="108"/>
  <c r="D4223" i="108"/>
  <c r="D4222" i="108"/>
  <c r="D4221" i="108"/>
  <c r="D4220" i="108"/>
  <c r="D4219" i="108"/>
  <c r="D4218" i="108"/>
  <c r="D4217" i="108"/>
  <c r="D4216" i="108"/>
  <c r="D4215" i="108"/>
  <c r="D4214" i="108"/>
  <c r="D4213" i="108"/>
  <c r="D4212" i="108"/>
  <c r="D4211" i="108"/>
  <c r="D4210" i="108"/>
  <c r="D4209" i="108"/>
  <c r="D4208" i="108"/>
  <c r="D4207" i="108"/>
  <c r="D4206" i="108"/>
  <c r="D4205" i="108"/>
  <c r="D4204" i="108"/>
  <c r="D4203" i="108"/>
  <c r="D4202" i="108"/>
  <c r="D4201" i="108"/>
  <c r="D4200" i="108"/>
  <c r="D4199" i="108"/>
  <c r="D4198" i="108"/>
  <c r="D4197" i="108"/>
  <c r="D4196" i="108"/>
  <c r="D4195" i="108"/>
  <c r="D4194" i="108"/>
  <c r="D4193" i="108"/>
  <c r="D4192" i="108"/>
  <c r="D4191" i="108"/>
  <c r="D4190" i="108"/>
  <c r="D4189" i="108"/>
  <c r="D4188" i="108"/>
  <c r="D4187" i="108"/>
  <c r="D4186" i="108"/>
  <c r="D4185" i="108"/>
  <c r="D4184" i="108"/>
  <c r="D4183" i="108"/>
  <c r="D4182" i="108"/>
  <c r="D4181" i="108"/>
  <c r="D4180" i="108"/>
  <c r="D4179" i="108"/>
  <c r="D4178" i="108"/>
  <c r="D4177" i="108"/>
  <c r="D4176" i="108"/>
  <c r="D4175" i="108"/>
  <c r="D4174" i="108"/>
  <c r="D4173" i="108"/>
  <c r="D4172" i="108"/>
  <c r="D4171" i="108"/>
  <c r="D4170" i="108"/>
  <c r="D4169" i="108"/>
  <c r="D4168" i="108"/>
  <c r="D4167" i="108"/>
  <c r="D4166" i="108"/>
  <c r="D4165" i="108"/>
  <c r="D4164" i="108"/>
  <c r="D4163" i="108"/>
  <c r="D4162" i="108"/>
  <c r="D4161" i="108"/>
  <c r="D4160" i="108"/>
  <c r="D4159" i="108"/>
  <c r="D4158" i="108"/>
  <c r="D4157" i="108"/>
  <c r="D4156" i="108"/>
  <c r="D4155" i="108"/>
  <c r="D4154" i="108"/>
  <c r="D4153" i="108"/>
  <c r="D4152" i="108"/>
  <c r="D4151" i="108"/>
  <c r="D4150" i="108"/>
  <c r="D4149" i="108"/>
  <c r="D4148" i="108"/>
  <c r="D4147" i="108"/>
  <c r="D4146" i="108"/>
  <c r="D4145" i="108"/>
  <c r="D4144" i="108"/>
  <c r="D4143" i="108"/>
  <c r="D4142" i="108"/>
  <c r="D4141" i="108"/>
  <c r="D4140" i="108"/>
  <c r="D4139" i="108"/>
  <c r="D4138" i="108"/>
  <c r="D4137" i="108"/>
  <c r="D4136" i="108"/>
  <c r="D4135" i="108"/>
  <c r="D4134" i="108"/>
  <c r="D4133" i="108"/>
  <c r="D4132" i="108"/>
  <c r="D4131" i="108"/>
  <c r="D4130" i="108"/>
  <c r="D4129" i="108"/>
  <c r="D4128" i="108"/>
  <c r="D4127" i="108"/>
  <c r="D4126" i="108"/>
  <c r="D4125" i="108"/>
  <c r="D4124" i="108"/>
  <c r="D4123" i="108"/>
  <c r="D4122" i="108"/>
  <c r="D4121" i="108"/>
  <c r="D4120" i="108"/>
  <c r="D4119" i="108"/>
  <c r="D4118" i="108"/>
  <c r="D4117" i="108"/>
  <c r="D4116" i="108"/>
  <c r="D4115" i="108"/>
  <c r="D4114" i="108"/>
  <c r="D4113" i="108"/>
  <c r="D4112" i="108"/>
  <c r="D4111" i="108"/>
  <c r="D4110" i="108"/>
  <c r="D4109" i="108"/>
  <c r="D4108" i="108"/>
  <c r="D4107" i="108"/>
  <c r="D4106" i="108"/>
  <c r="D4105" i="108"/>
  <c r="D4104" i="108"/>
  <c r="D4103" i="108"/>
  <c r="D4102" i="108"/>
  <c r="D4101" i="108"/>
  <c r="D4100" i="108"/>
  <c r="D4099" i="108"/>
  <c r="D4098" i="108"/>
  <c r="D4097" i="108"/>
  <c r="D4096" i="108"/>
  <c r="D4095" i="108"/>
  <c r="D4094" i="108"/>
  <c r="D4093" i="108"/>
  <c r="D4092" i="108"/>
  <c r="D4091" i="108"/>
  <c r="D4090" i="108"/>
  <c r="D4089" i="108"/>
  <c r="D4088" i="108"/>
  <c r="D4087" i="108"/>
  <c r="D4086" i="108"/>
  <c r="D4085" i="108"/>
  <c r="D4084" i="108"/>
  <c r="D4083" i="108"/>
  <c r="D4082" i="108"/>
  <c r="D4081" i="108"/>
  <c r="D4080" i="108"/>
  <c r="D4079" i="108"/>
  <c r="D4078" i="108"/>
  <c r="D4077" i="108"/>
  <c r="D4076" i="108"/>
  <c r="D4075" i="108"/>
  <c r="D4074" i="108"/>
  <c r="D4073" i="108"/>
  <c r="D4072" i="108"/>
  <c r="D4071" i="108"/>
  <c r="D4070" i="108"/>
  <c r="D4069" i="108"/>
  <c r="D4068" i="108"/>
  <c r="D4067" i="108"/>
  <c r="D4066" i="108"/>
  <c r="D4065" i="108"/>
  <c r="D4064" i="108"/>
  <c r="D4063" i="108"/>
  <c r="D4062" i="108"/>
  <c r="D4061" i="108"/>
  <c r="D4060" i="108"/>
  <c r="D4059" i="108"/>
  <c r="D4058" i="108"/>
  <c r="D4057" i="108"/>
  <c r="D4056" i="108"/>
  <c r="D4055" i="108"/>
  <c r="D4054" i="108"/>
  <c r="D4053" i="108"/>
  <c r="D4052" i="108"/>
  <c r="D4051" i="108"/>
  <c r="D4050" i="108"/>
  <c r="D4049" i="108"/>
  <c r="D4048" i="108"/>
  <c r="D4047" i="108"/>
  <c r="D4046" i="108"/>
  <c r="D4045" i="108"/>
  <c r="D4044" i="108"/>
  <c r="D4043" i="108"/>
  <c r="D4042" i="108"/>
  <c r="D4041" i="108"/>
  <c r="D4040" i="108"/>
  <c r="D4039" i="108"/>
  <c r="D4038" i="108"/>
  <c r="D4037" i="108"/>
  <c r="D4036" i="108"/>
  <c r="D4035" i="108"/>
  <c r="D4034" i="108"/>
  <c r="D4033" i="108"/>
  <c r="D4032" i="108"/>
  <c r="D4031" i="108"/>
  <c r="D4030" i="108"/>
  <c r="D4029" i="108"/>
  <c r="D4028" i="108"/>
  <c r="D4027" i="108"/>
  <c r="D4026" i="108"/>
  <c r="D4025" i="108"/>
  <c r="D4024" i="108"/>
  <c r="D4023" i="108"/>
  <c r="D4022" i="108"/>
  <c r="D4021" i="108"/>
  <c r="D4020" i="108"/>
  <c r="D4019" i="108"/>
  <c r="D4018" i="108"/>
  <c r="D4017" i="108"/>
  <c r="D4016" i="108"/>
  <c r="D4015" i="108"/>
  <c r="D4014" i="108"/>
  <c r="D4013" i="108"/>
  <c r="D4012" i="108"/>
  <c r="D4011" i="108"/>
  <c r="D4010" i="108"/>
  <c r="D4009" i="108"/>
  <c r="D4008" i="108"/>
  <c r="D4007" i="108"/>
  <c r="D4006" i="108"/>
  <c r="D4005" i="108"/>
  <c r="D4004" i="108"/>
  <c r="D4003" i="108"/>
  <c r="D4002" i="108"/>
  <c r="D4001" i="108"/>
  <c r="D4000" i="108"/>
  <c r="D3999" i="108"/>
  <c r="D3998" i="108"/>
  <c r="D3997" i="108"/>
  <c r="D3996" i="108"/>
  <c r="D3995" i="108"/>
  <c r="D3994" i="108"/>
  <c r="D3993" i="108"/>
  <c r="D3992" i="108"/>
  <c r="D3991" i="108"/>
  <c r="D3990" i="108"/>
  <c r="D3989" i="108"/>
  <c r="D3988" i="108"/>
  <c r="D3987" i="108"/>
  <c r="D3986" i="108"/>
  <c r="D3985" i="108"/>
  <c r="D3984" i="108"/>
  <c r="D3983" i="108"/>
  <c r="D3982" i="108"/>
  <c r="D3981" i="108"/>
  <c r="D3980" i="108"/>
  <c r="D3979" i="108"/>
  <c r="D3978" i="108"/>
  <c r="D3977" i="108"/>
  <c r="D3976" i="108"/>
  <c r="D3975" i="108"/>
  <c r="D3974" i="108"/>
  <c r="D3973" i="108"/>
  <c r="D3972" i="108"/>
  <c r="D3971" i="108"/>
  <c r="D3970" i="108"/>
  <c r="D3969" i="108"/>
  <c r="D3968" i="108"/>
  <c r="D3967" i="108"/>
  <c r="D3966" i="108"/>
  <c r="D3965" i="108"/>
  <c r="D3964" i="108"/>
  <c r="D3963" i="108"/>
  <c r="D3962" i="108"/>
  <c r="D3961" i="108"/>
  <c r="D3960" i="108"/>
  <c r="D3959" i="108"/>
  <c r="D3958" i="108"/>
  <c r="D3957" i="108"/>
  <c r="D3956" i="108"/>
  <c r="D3955" i="108"/>
  <c r="D3954" i="108"/>
  <c r="D3953" i="108"/>
  <c r="D3952" i="108"/>
  <c r="D3951" i="108"/>
  <c r="D3950" i="108"/>
  <c r="D3949" i="108"/>
  <c r="D3948" i="108"/>
  <c r="D3947" i="108"/>
  <c r="D3946" i="108"/>
  <c r="D3945" i="108"/>
  <c r="D3944" i="108"/>
  <c r="D3943" i="108"/>
  <c r="D3942" i="108"/>
  <c r="D3941" i="108"/>
  <c r="D3940" i="108"/>
  <c r="D3939" i="108"/>
  <c r="D3938" i="108"/>
  <c r="D3937" i="108"/>
  <c r="D3936" i="108"/>
  <c r="D3935" i="108"/>
  <c r="D3934" i="108"/>
  <c r="D3933" i="108"/>
  <c r="D3932" i="108"/>
  <c r="D3931" i="108"/>
  <c r="D3930" i="108"/>
  <c r="D3929" i="108"/>
  <c r="D3928" i="108"/>
  <c r="D3927" i="108"/>
  <c r="D3926" i="108"/>
  <c r="D3925" i="108"/>
  <c r="D3924" i="108"/>
  <c r="D3923" i="108"/>
  <c r="D3922" i="108"/>
  <c r="D3921" i="108"/>
  <c r="D3920" i="108"/>
  <c r="D3919" i="108"/>
  <c r="D3918" i="108"/>
  <c r="D3917" i="108"/>
  <c r="D3916" i="108"/>
  <c r="D3915" i="108"/>
  <c r="D3914" i="108"/>
  <c r="D3913" i="108"/>
  <c r="D3912" i="108"/>
  <c r="D3911" i="108"/>
  <c r="D3910" i="108"/>
  <c r="D3909" i="108"/>
  <c r="D3908" i="108"/>
  <c r="D3907" i="108"/>
  <c r="D3906" i="108"/>
  <c r="D3905" i="108"/>
  <c r="D3904" i="108"/>
  <c r="D3903" i="108"/>
  <c r="D3902" i="108"/>
  <c r="D3901" i="108"/>
  <c r="D3900" i="108"/>
  <c r="D3899" i="108"/>
  <c r="D3898" i="108"/>
  <c r="D3897" i="108"/>
  <c r="D3896" i="108"/>
  <c r="D3895" i="108"/>
  <c r="D3894" i="108"/>
  <c r="D3893" i="108"/>
  <c r="D3892" i="108"/>
  <c r="D3891" i="108"/>
  <c r="D3890" i="108"/>
  <c r="D3889" i="108"/>
  <c r="D3888" i="108"/>
  <c r="D3887" i="108"/>
  <c r="D3886" i="108"/>
  <c r="D3885" i="108"/>
  <c r="D3884" i="108"/>
  <c r="D3883" i="108"/>
  <c r="D3882" i="108"/>
  <c r="D3881" i="108"/>
  <c r="D3880" i="108"/>
  <c r="D3879" i="108"/>
  <c r="D3878" i="108"/>
  <c r="D3877" i="108"/>
  <c r="D3876" i="108"/>
  <c r="D3875" i="108"/>
  <c r="D3874" i="108"/>
  <c r="D3873" i="108"/>
  <c r="D3872" i="108"/>
  <c r="D3871" i="108"/>
  <c r="D3870" i="108"/>
  <c r="D3869" i="108"/>
  <c r="D3868" i="108"/>
  <c r="D3867" i="108"/>
  <c r="D3866" i="108"/>
  <c r="D3865" i="108"/>
  <c r="D3864" i="108"/>
  <c r="D3863" i="108"/>
  <c r="D3862" i="108"/>
  <c r="D3861" i="108"/>
  <c r="D3860" i="108"/>
  <c r="D3859" i="108"/>
  <c r="D3858" i="108"/>
  <c r="D3857" i="108"/>
  <c r="D3856" i="108"/>
  <c r="D3855" i="108"/>
  <c r="D3854" i="108"/>
  <c r="D3853" i="108"/>
  <c r="D3852" i="108"/>
  <c r="D3851" i="108"/>
  <c r="D3850" i="108"/>
  <c r="D3849" i="108"/>
  <c r="D3848" i="108"/>
  <c r="D3847" i="108"/>
  <c r="D3846" i="108"/>
  <c r="D3845" i="108"/>
  <c r="D3844" i="108"/>
  <c r="D3843" i="108"/>
  <c r="D3842" i="108"/>
  <c r="D3841" i="108"/>
  <c r="D3840" i="108"/>
  <c r="D3839" i="108"/>
  <c r="D3838" i="108"/>
  <c r="D3837" i="108"/>
  <c r="D3836" i="108"/>
  <c r="D3835" i="108"/>
  <c r="D3834" i="108"/>
  <c r="D3833" i="108"/>
  <c r="D3832" i="108"/>
  <c r="D3831" i="108"/>
  <c r="D3830" i="108"/>
  <c r="D3829" i="108"/>
  <c r="D3828" i="108"/>
  <c r="D3827" i="108"/>
  <c r="D3826" i="108"/>
  <c r="D3825" i="108"/>
  <c r="D3824" i="108"/>
  <c r="D3823" i="108"/>
  <c r="D3822" i="108"/>
  <c r="D3821" i="108"/>
  <c r="D3820" i="108"/>
  <c r="D3819" i="108"/>
  <c r="D3818" i="108"/>
  <c r="D3817" i="108"/>
  <c r="D3816" i="108"/>
  <c r="D3815" i="108"/>
  <c r="D3814" i="108"/>
  <c r="D3813" i="108"/>
  <c r="D3812" i="108"/>
  <c r="D3811" i="108"/>
  <c r="D3810" i="108"/>
  <c r="D3809" i="108"/>
  <c r="D3808" i="108"/>
  <c r="D3807" i="108"/>
  <c r="D3806" i="108"/>
  <c r="D3805" i="108"/>
  <c r="D3804" i="108"/>
  <c r="D3803" i="108"/>
  <c r="D3802" i="108"/>
  <c r="D3801" i="108"/>
  <c r="D3800" i="108"/>
  <c r="D3799" i="108"/>
  <c r="D3798" i="108"/>
  <c r="D3797" i="108"/>
  <c r="D3796" i="108"/>
  <c r="D3795" i="108"/>
  <c r="D3794" i="108"/>
  <c r="D3793" i="108"/>
  <c r="D3792" i="108"/>
  <c r="D3791" i="108"/>
  <c r="D3790" i="108"/>
  <c r="D3789" i="108"/>
  <c r="D3788" i="108"/>
  <c r="D3787" i="108"/>
  <c r="D3786" i="108"/>
  <c r="D3785" i="108"/>
  <c r="D3784" i="108"/>
  <c r="D3783" i="108"/>
  <c r="D3782" i="108"/>
  <c r="D3781" i="108"/>
  <c r="D3780" i="108"/>
  <c r="D3779" i="108"/>
  <c r="D3778" i="108"/>
  <c r="D3777" i="108"/>
  <c r="D3776" i="108"/>
  <c r="D3775" i="108"/>
  <c r="D3774" i="108"/>
  <c r="D3773" i="108"/>
  <c r="D3772" i="108"/>
  <c r="D3771" i="108"/>
  <c r="D3770" i="108"/>
  <c r="D3769" i="108"/>
  <c r="D3768" i="108"/>
  <c r="D3767" i="108"/>
  <c r="D3766" i="108"/>
  <c r="D3765" i="108"/>
  <c r="D3764" i="108"/>
  <c r="D3763" i="108"/>
  <c r="D3762" i="108"/>
  <c r="D3761" i="108"/>
  <c r="D3760" i="108"/>
  <c r="D3759" i="108"/>
  <c r="D3758" i="108"/>
  <c r="D3757" i="108"/>
  <c r="D3756" i="108"/>
  <c r="D3755" i="108"/>
  <c r="D3754" i="108"/>
  <c r="D3753" i="108"/>
  <c r="D3752" i="108"/>
  <c r="D3751" i="108"/>
  <c r="D3750" i="108"/>
  <c r="D3749" i="108"/>
  <c r="D3748" i="108"/>
  <c r="D3747" i="108"/>
  <c r="D3746" i="108"/>
  <c r="D3745" i="108"/>
  <c r="D3744" i="108"/>
  <c r="D3743" i="108"/>
  <c r="D3742" i="108"/>
  <c r="D3741" i="108"/>
  <c r="D3740" i="108"/>
  <c r="D3739" i="108"/>
  <c r="D3738" i="108"/>
  <c r="D3737" i="108"/>
  <c r="D3736" i="108"/>
  <c r="D3735" i="108"/>
  <c r="D3734" i="108"/>
  <c r="D3733" i="108"/>
  <c r="D3732" i="108"/>
  <c r="D3731" i="108"/>
  <c r="D3730" i="108"/>
  <c r="D3729" i="108"/>
  <c r="D3728" i="108"/>
  <c r="D3727" i="108"/>
  <c r="D3726" i="108"/>
  <c r="D3725" i="108"/>
  <c r="D3724" i="108"/>
  <c r="D3723" i="108"/>
  <c r="D3722" i="108"/>
  <c r="D3721" i="108"/>
  <c r="D3720" i="108"/>
  <c r="D3719" i="108"/>
  <c r="D3718" i="108"/>
  <c r="D3717" i="108"/>
  <c r="D3716" i="108"/>
  <c r="D3715" i="108"/>
  <c r="D3714" i="108"/>
  <c r="D3713" i="108"/>
  <c r="D3712" i="108"/>
  <c r="D3711" i="108"/>
  <c r="D3710" i="108"/>
  <c r="D3709" i="108"/>
  <c r="D3708" i="108"/>
  <c r="D3707" i="108"/>
  <c r="D3706" i="108"/>
  <c r="D3705" i="108"/>
  <c r="D3704" i="108"/>
  <c r="D3703" i="108"/>
  <c r="D3702" i="108"/>
  <c r="D3701" i="108"/>
  <c r="D3700" i="108"/>
  <c r="D3699" i="108"/>
  <c r="D3698" i="108"/>
  <c r="D3697" i="108"/>
  <c r="D3696" i="108"/>
  <c r="D3695" i="108"/>
  <c r="D3694" i="108"/>
  <c r="D3693" i="108"/>
  <c r="D3692" i="108"/>
  <c r="D3691" i="108"/>
  <c r="D3690" i="108"/>
  <c r="D3689" i="108"/>
  <c r="D3688" i="108"/>
  <c r="D3687" i="108"/>
  <c r="D3686" i="108"/>
  <c r="D3685" i="108"/>
  <c r="D3684" i="108"/>
  <c r="D3683" i="108"/>
  <c r="D3682" i="108"/>
  <c r="D3681" i="108"/>
  <c r="D3680" i="108"/>
  <c r="D3679" i="108"/>
  <c r="D3678" i="108"/>
  <c r="D3677" i="108"/>
  <c r="D3676" i="108"/>
  <c r="D3675" i="108"/>
  <c r="D3674" i="108"/>
  <c r="D3673" i="108"/>
  <c r="D3672" i="108"/>
  <c r="D3671" i="108"/>
  <c r="D3670" i="108"/>
  <c r="D3669" i="108"/>
  <c r="D3668" i="108"/>
  <c r="D3667" i="108"/>
  <c r="D3666" i="108"/>
  <c r="D3665" i="108"/>
  <c r="D3664" i="108"/>
  <c r="D3663" i="108"/>
  <c r="D3662" i="108"/>
  <c r="D3661" i="108"/>
  <c r="D3660" i="108"/>
  <c r="D3659" i="108"/>
  <c r="D3658" i="108"/>
  <c r="D3657" i="108"/>
  <c r="D3656" i="108"/>
  <c r="D3655" i="108"/>
  <c r="D3654" i="108"/>
  <c r="D3653" i="108"/>
  <c r="D3652" i="108"/>
  <c r="D3651" i="108"/>
  <c r="D3650" i="108"/>
  <c r="D3649" i="108"/>
  <c r="D3648" i="108"/>
  <c r="D3647" i="108"/>
  <c r="D3646" i="108"/>
  <c r="D3645" i="108"/>
  <c r="D3644" i="108"/>
  <c r="D3643" i="108"/>
  <c r="D3642" i="108"/>
  <c r="D3641" i="108"/>
  <c r="D3640" i="108"/>
  <c r="D3639" i="108"/>
  <c r="D3638" i="108"/>
  <c r="D3637" i="108"/>
  <c r="D3636" i="108"/>
  <c r="D3635" i="108"/>
  <c r="D3634" i="108"/>
  <c r="D3633" i="108"/>
  <c r="D3632" i="108"/>
  <c r="D3631" i="108"/>
  <c r="D3630" i="108"/>
  <c r="D3629" i="108"/>
  <c r="D3628" i="108"/>
  <c r="D3627" i="108"/>
  <c r="D3626" i="108"/>
  <c r="D3625" i="108"/>
  <c r="D3624" i="108"/>
  <c r="D3623" i="108"/>
  <c r="D3622" i="108"/>
  <c r="D3621" i="108"/>
  <c r="D3620" i="108"/>
  <c r="D3619" i="108"/>
  <c r="D3618" i="108"/>
  <c r="D3617" i="108"/>
  <c r="D3616" i="108"/>
  <c r="D3615" i="108"/>
  <c r="D3614" i="108"/>
  <c r="D3613" i="108"/>
  <c r="D3612" i="108"/>
  <c r="D3611" i="108"/>
  <c r="D3610" i="108"/>
  <c r="D3609" i="108"/>
  <c r="D3608" i="108"/>
  <c r="D3607" i="108"/>
  <c r="D3606" i="108"/>
  <c r="D3605" i="108"/>
  <c r="D3604" i="108"/>
  <c r="D3603" i="108"/>
  <c r="D3602" i="108"/>
  <c r="D3601" i="108"/>
  <c r="D3600" i="108"/>
  <c r="D3599" i="108"/>
  <c r="D3598" i="108"/>
  <c r="D3597" i="108"/>
  <c r="D3596" i="108"/>
  <c r="D3595" i="108"/>
  <c r="D3594" i="108"/>
  <c r="D3593" i="108"/>
  <c r="D3592" i="108"/>
  <c r="D3591" i="108"/>
  <c r="D3590" i="108"/>
  <c r="D3589" i="108"/>
  <c r="D3588" i="108"/>
  <c r="D3587" i="108"/>
  <c r="D3586" i="108"/>
  <c r="D3585" i="108"/>
  <c r="D3584" i="108"/>
  <c r="D3583" i="108"/>
  <c r="D3582" i="108"/>
  <c r="D3581" i="108"/>
  <c r="D3580" i="108"/>
  <c r="D3579" i="108"/>
  <c r="D3578" i="108"/>
  <c r="D3577" i="108"/>
  <c r="D3576" i="108"/>
  <c r="D3575" i="108"/>
  <c r="D3574" i="108"/>
  <c r="D3573" i="108"/>
  <c r="D3572" i="108"/>
  <c r="D3571" i="108"/>
  <c r="D3570" i="108"/>
  <c r="D3569" i="108"/>
  <c r="D3568" i="108"/>
  <c r="D3567" i="108"/>
  <c r="D3566" i="108"/>
  <c r="D3565" i="108"/>
  <c r="D3564" i="108"/>
  <c r="D3563" i="108"/>
  <c r="D3562" i="108"/>
  <c r="D3561" i="108"/>
  <c r="D3560" i="108"/>
  <c r="D3559" i="108"/>
  <c r="D3558" i="108"/>
  <c r="D3557" i="108"/>
  <c r="D3556" i="108"/>
  <c r="D3555" i="108"/>
  <c r="D3554" i="108"/>
  <c r="D3553" i="108"/>
  <c r="D3552" i="108"/>
  <c r="D3551" i="108"/>
  <c r="D3550" i="108"/>
  <c r="D3549" i="108"/>
  <c r="D3548" i="108"/>
  <c r="D3547" i="108"/>
  <c r="D3546" i="108"/>
  <c r="D3545" i="108"/>
  <c r="D3544" i="108"/>
  <c r="D3543" i="108"/>
  <c r="D3542" i="108"/>
  <c r="D3541" i="108"/>
  <c r="D3540" i="108"/>
  <c r="D3539" i="108"/>
  <c r="D3538" i="108"/>
  <c r="D3537" i="108"/>
  <c r="D3536" i="108"/>
  <c r="D3535" i="108"/>
  <c r="D3534" i="108"/>
  <c r="D3533" i="108"/>
  <c r="D3532" i="108"/>
  <c r="D3531" i="108"/>
  <c r="D3530" i="108"/>
  <c r="D3529" i="108"/>
  <c r="D3528" i="108"/>
  <c r="D3527" i="108"/>
  <c r="D3526" i="108"/>
  <c r="D3525" i="108"/>
  <c r="D3524" i="108"/>
  <c r="D3523" i="108"/>
  <c r="D3522" i="108"/>
  <c r="D3521" i="108"/>
  <c r="D3520" i="108"/>
  <c r="D3519" i="108"/>
  <c r="D3518" i="108"/>
  <c r="D3517" i="108"/>
  <c r="D3516" i="108"/>
  <c r="D3515" i="108"/>
  <c r="D3514" i="108"/>
  <c r="D3513" i="108"/>
  <c r="D3512" i="108"/>
  <c r="D3511" i="108"/>
  <c r="D3510" i="108"/>
  <c r="D3509" i="108"/>
  <c r="D3508" i="108"/>
  <c r="D3507" i="108"/>
  <c r="D3506" i="108"/>
  <c r="D3505" i="108"/>
  <c r="D3504" i="108"/>
  <c r="D3503" i="108"/>
  <c r="D3502" i="108"/>
  <c r="D3501" i="108"/>
  <c r="D3500" i="108"/>
  <c r="D3499" i="108"/>
  <c r="D3498" i="108"/>
  <c r="D3497" i="108"/>
  <c r="D3496" i="108"/>
  <c r="D3495" i="108"/>
  <c r="D3494" i="108"/>
  <c r="D3493" i="108"/>
  <c r="D3492" i="108"/>
  <c r="D3491" i="108"/>
  <c r="D3490" i="108"/>
  <c r="D3489" i="108"/>
  <c r="D3488" i="108"/>
  <c r="D3487" i="108"/>
  <c r="D3486" i="108"/>
  <c r="D3485" i="108"/>
  <c r="D3484" i="108"/>
  <c r="D3483" i="108"/>
  <c r="D3482" i="108"/>
  <c r="D3481" i="108"/>
  <c r="D3480" i="108"/>
  <c r="D3479" i="108"/>
  <c r="D3478" i="108"/>
  <c r="D3477" i="108"/>
  <c r="D3476" i="108"/>
  <c r="D3475" i="108"/>
  <c r="D3474" i="108"/>
  <c r="D3473" i="108"/>
  <c r="D3472" i="108"/>
  <c r="D3471" i="108"/>
  <c r="D3470" i="108"/>
  <c r="D3469" i="108"/>
  <c r="D3468" i="108"/>
  <c r="D3467" i="108"/>
  <c r="D3466" i="108"/>
  <c r="D3465" i="108"/>
  <c r="D3464" i="108"/>
  <c r="D3463" i="108"/>
  <c r="D3462" i="108"/>
  <c r="D3461" i="108"/>
  <c r="D3460" i="108"/>
  <c r="D3459" i="108"/>
  <c r="D3458" i="108"/>
  <c r="D3457" i="108"/>
  <c r="D3456" i="108"/>
  <c r="D3455" i="108"/>
  <c r="D3454" i="108"/>
  <c r="D3453" i="108"/>
  <c r="D3452" i="108"/>
  <c r="D3451" i="108"/>
  <c r="D3450" i="108"/>
  <c r="D3449" i="108"/>
  <c r="D3448" i="108"/>
  <c r="D3447" i="108"/>
  <c r="D3446" i="108"/>
  <c r="D3445" i="108"/>
  <c r="D3444" i="108"/>
  <c r="D3443" i="108"/>
  <c r="D3442" i="108"/>
  <c r="D3441" i="108"/>
  <c r="D3440" i="108"/>
  <c r="D3439" i="108"/>
  <c r="D3438" i="108"/>
  <c r="D3437" i="108"/>
  <c r="D3436" i="108"/>
  <c r="D3435" i="108"/>
  <c r="D3434" i="108"/>
  <c r="D3433" i="108"/>
  <c r="D3432" i="108"/>
  <c r="D3431" i="108"/>
  <c r="D3430" i="108"/>
  <c r="D3429" i="108"/>
  <c r="D3428" i="108"/>
  <c r="D3427" i="108"/>
  <c r="D3426" i="108"/>
  <c r="D3425" i="108"/>
  <c r="D3424" i="108"/>
  <c r="D3423" i="108"/>
  <c r="D3422" i="108"/>
  <c r="D3421" i="108"/>
  <c r="D3420" i="108"/>
  <c r="D3419" i="108"/>
  <c r="D3418" i="108"/>
  <c r="D3417" i="108"/>
  <c r="D3416" i="108"/>
  <c r="D3415" i="108"/>
  <c r="D3414" i="108"/>
  <c r="D3413" i="108"/>
  <c r="D3412" i="108"/>
  <c r="D3411" i="108"/>
  <c r="D3410" i="108"/>
  <c r="D3409" i="108"/>
  <c r="D3408" i="108"/>
  <c r="D3407" i="108"/>
  <c r="D3406" i="108"/>
  <c r="D3405" i="108"/>
  <c r="D3404" i="108"/>
  <c r="D3403" i="108"/>
  <c r="D3402" i="108"/>
  <c r="D3401" i="108"/>
  <c r="D3400" i="108"/>
  <c r="D3399" i="108"/>
  <c r="D3398" i="108"/>
  <c r="D3397" i="108"/>
  <c r="D3396" i="108"/>
  <c r="D3395" i="108"/>
  <c r="D3394" i="108"/>
  <c r="D3393" i="108"/>
  <c r="D3392" i="108"/>
  <c r="D3391" i="108"/>
  <c r="D3390" i="108"/>
  <c r="D3389" i="108"/>
  <c r="D3388" i="108"/>
  <c r="D3387" i="108"/>
  <c r="D3386" i="108"/>
  <c r="D3385" i="108"/>
  <c r="D3384" i="108"/>
  <c r="D3383" i="108"/>
  <c r="D3382" i="108"/>
  <c r="D3381" i="108"/>
  <c r="D3380" i="108"/>
  <c r="D3379" i="108"/>
  <c r="D3378" i="108"/>
  <c r="D3377" i="108"/>
  <c r="D3376" i="108"/>
  <c r="D3375" i="108"/>
  <c r="D3374" i="108"/>
  <c r="D3373" i="108"/>
  <c r="D3372" i="108"/>
  <c r="D3371" i="108"/>
  <c r="D3370" i="108"/>
  <c r="D3369" i="108"/>
  <c r="D3368" i="108"/>
  <c r="D3367" i="108"/>
  <c r="D3366" i="108"/>
  <c r="D3365" i="108"/>
  <c r="D3364" i="108"/>
  <c r="D3363" i="108"/>
  <c r="D3362" i="108"/>
  <c r="D3361" i="108"/>
  <c r="D3360" i="108"/>
  <c r="D3359" i="108"/>
  <c r="D3358" i="108"/>
  <c r="D3357" i="108"/>
  <c r="D3356" i="108"/>
  <c r="D3355" i="108"/>
  <c r="D3354" i="108"/>
  <c r="D3353" i="108"/>
  <c r="D3352" i="108"/>
  <c r="D3351" i="108"/>
  <c r="D3350" i="108"/>
  <c r="D3349" i="108"/>
  <c r="D3348" i="108"/>
  <c r="D3347" i="108"/>
  <c r="D3346" i="108"/>
  <c r="D3345" i="108"/>
  <c r="D3344" i="108"/>
  <c r="D3343" i="108"/>
  <c r="D3342" i="108"/>
  <c r="D3341" i="108"/>
  <c r="D3340" i="108"/>
  <c r="D3339" i="108"/>
  <c r="D3338" i="108"/>
  <c r="D3337" i="108"/>
  <c r="D3336" i="108"/>
  <c r="D3335" i="108"/>
  <c r="D3334" i="108"/>
  <c r="D3333" i="108"/>
  <c r="D3332" i="108"/>
  <c r="D3331" i="108"/>
  <c r="D3330" i="108"/>
  <c r="D3329" i="108"/>
  <c r="D3328" i="108"/>
  <c r="D3327" i="108"/>
  <c r="D3326" i="108"/>
  <c r="D3325" i="108"/>
  <c r="D3324" i="108"/>
  <c r="D3323" i="108"/>
  <c r="D3322" i="108"/>
  <c r="D3321" i="108"/>
  <c r="D3320" i="108"/>
  <c r="D3319" i="108"/>
  <c r="D3318" i="108"/>
  <c r="D3317" i="108"/>
  <c r="D3316" i="108"/>
  <c r="D3315" i="108"/>
  <c r="D3314" i="108"/>
  <c r="D3313" i="108"/>
  <c r="D3312" i="108"/>
  <c r="D3311" i="108"/>
  <c r="D3310" i="108"/>
  <c r="D3309" i="108"/>
  <c r="D3308" i="108"/>
  <c r="D3307" i="108"/>
  <c r="D3306" i="108"/>
  <c r="D3305" i="108"/>
  <c r="D3304" i="108"/>
  <c r="D3303" i="108"/>
  <c r="D3302" i="108"/>
  <c r="D3301" i="108"/>
  <c r="D3300" i="108"/>
  <c r="D3299" i="108"/>
  <c r="D3298" i="108"/>
  <c r="D3297" i="108"/>
  <c r="D3296" i="108"/>
  <c r="D3295" i="108"/>
  <c r="D3294" i="108"/>
  <c r="D3293" i="108"/>
  <c r="D3292" i="108"/>
  <c r="D3291" i="108"/>
  <c r="D3290" i="108"/>
  <c r="D3289" i="108"/>
  <c r="D3288" i="108"/>
  <c r="D3287" i="108"/>
  <c r="D3286" i="108"/>
  <c r="D3285" i="108"/>
  <c r="D3284" i="108"/>
  <c r="D3283" i="108"/>
  <c r="D3282" i="108"/>
  <c r="D3281" i="108"/>
  <c r="D3280" i="108"/>
  <c r="D3279" i="108"/>
  <c r="D3278" i="108"/>
  <c r="D3277" i="108"/>
  <c r="D3276" i="108"/>
  <c r="D3275" i="108"/>
  <c r="D3274" i="108"/>
  <c r="D3273" i="108"/>
  <c r="D3272" i="108"/>
  <c r="D3271" i="108"/>
  <c r="D3270" i="108"/>
  <c r="D3269" i="108"/>
  <c r="D3268" i="108"/>
  <c r="D3267" i="108"/>
  <c r="D3266" i="108"/>
  <c r="D3265" i="108"/>
  <c r="D3264" i="108"/>
  <c r="D3263" i="108"/>
  <c r="D3262" i="108"/>
  <c r="D3261" i="108"/>
  <c r="D3260" i="108"/>
  <c r="D3259" i="108"/>
  <c r="D3258" i="108"/>
  <c r="D3257" i="108"/>
  <c r="D3256" i="108"/>
  <c r="D3255" i="108"/>
  <c r="D3254" i="108"/>
  <c r="D3253" i="108"/>
  <c r="D3252" i="108"/>
  <c r="D3251" i="108"/>
  <c r="D3250" i="108"/>
  <c r="D3249" i="108"/>
  <c r="D3248" i="108"/>
  <c r="D3247" i="108"/>
  <c r="D3246" i="108"/>
  <c r="D3245" i="108"/>
  <c r="D3244" i="108"/>
  <c r="D3243" i="108"/>
  <c r="D3242" i="108"/>
  <c r="D3241" i="108"/>
  <c r="D3240" i="108"/>
  <c r="D3239" i="108"/>
  <c r="D3238" i="108"/>
  <c r="D3237" i="108"/>
  <c r="D3236" i="108"/>
  <c r="D3235" i="108"/>
  <c r="D3234" i="108"/>
  <c r="D3233" i="108"/>
  <c r="D3232" i="108"/>
  <c r="D3231" i="108"/>
  <c r="D3230" i="108"/>
  <c r="D3229" i="108"/>
  <c r="D3228" i="108"/>
  <c r="D3227" i="108"/>
  <c r="D3226" i="108"/>
  <c r="D3225" i="108"/>
  <c r="D3224" i="108"/>
  <c r="D3223" i="108"/>
  <c r="D3222" i="108"/>
  <c r="D3221" i="108"/>
  <c r="D3220" i="108"/>
  <c r="D3219" i="108"/>
  <c r="D3218" i="108"/>
  <c r="D3217" i="108"/>
  <c r="D3216" i="108"/>
  <c r="D3215" i="108"/>
  <c r="D3214" i="108"/>
  <c r="D3213" i="108"/>
  <c r="D3212" i="108"/>
  <c r="D3211" i="108"/>
  <c r="D3210" i="108"/>
  <c r="D3209" i="108"/>
  <c r="D3208" i="108"/>
  <c r="D3207" i="108"/>
  <c r="D3206" i="108"/>
  <c r="D3205" i="108"/>
  <c r="D3204" i="108"/>
  <c r="D3203" i="108"/>
  <c r="D3202" i="108"/>
  <c r="D3201" i="108"/>
  <c r="D3200" i="108"/>
  <c r="D3199" i="108"/>
  <c r="D3198" i="108"/>
  <c r="D3197" i="108"/>
  <c r="D3196" i="108"/>
  <c r="D3195" i="108"/>
  <c r="D3194" i="108"/>
  <c r="D3193" i="108"/>
  <c r="D3192" i="108"/>
  <c r="D3191" i="108"/>
  <c r="D3190" i="108"/>
  <c r="D3189" i="108"/>
  <c r="D3188" i="108"/>
  <c r="D3187" i="108"/>
  <c r="D3186" i="108"/>
  <c r="D3185" i="108"/>
  <c r="D3184" i="108"/>
  <c r="D3183" i="108"/>
  <c r="D3182" i="108"/>
  <c r="D3181" i="108"/>
  <c r="D3180" i="108"/>
  <c r="D3179" i="108"/>
  <c r="D3178" i="108"/>
  <c r="D3177" i="108"/>
  <c r="D3176" i="108"/>
  <c r="D3175" i="108"/>
  <c r="D3174" i="108"/>
  <c r="D3173" i="108"/>
  <c r="D3172" i="108"/>
  <c r="D3171" i="108"/>
  <c r="D3170" i="108"/>
  <c r="D3169" i="108"/>
  <c r="D3168" i="108"/>
  <c r="D3167" i="108"/>
  <c r="D3166" i="108"/>
  <c r="D3165" i="108"/>
  <c r="D3164" i="108"/>
  <c r="D3163" i="108"/>
  <c r="D3162" i="108"/>
  <c r="D3161" i="108"/>
  <c r="D3160" i="108"/>
  <c r="D3159" i="108"/>
  <c r="D3158" i="108"/>
  <c r="D3157" i="108"/>
  <c r="D3156" i="108"/>
  <c r="D3155" i="108"/>
  <c r="D3154" i="108"/>
  <c r="D3153" i="108"/>
  <c r="D3152" i="108"/>
  <c r="D3151" i="108"/>
  <c r="D3150" i="108"/>
  <c r="D3149" i="108"/>
  <c r="D3148" i="108"/>
  <c r="D3147" i="108"/>
  <c r="D3146" i="108"/>
  <c r="D3145" i="108"/>
  <c r="D3144" i="108"/>
  <c r="D3143" i="108"/>
  <c r="D3142" i="108"/>
  <c r="D3141" i="108"/>
  <c r="D3140" i="108"/>
  <c r="D3139" i="108"/>
  <c r="D3138" i="108"/>
  <c r="D3137" i="108"/>
  <c r="D3136" i="108"/>
  <c r="D3135" i="108"/>
  <c r="D3134" i="108"/>
  <c r="D3133" i="108"/>
  <c r="D3132" i="108"/>
  <c r="D3131" i="108"/>
  <c r="D3130" i="108"/>
  <c r="D3129" i="108"/>
  <c r="D3128" i="108"/>
  <c r="D3127" i="108"/>
  <c r="D3126" i="108"/>
  <c r="D3125" i="108"/>
  <c r="D3124" i="108"/>
  <c r="D3123" i="108"/>
  <c r="D3122" i="108"/>
  <c r="D3121" i="108"/>
  <c r="D3120" i="108"/>
  <c r="D3119" i="108"/>
  <c r="D3118" i="108"/>
  <c r="D3117" i="108"/>
  <c r="D3116" i="108"/>
  <c r="D3115" i="108"/>
  <c r="D3114" i="108"/>
  <c r="D3113" i="108"/>
  <c r="D3112" i="108"/>
  <c r="D3111" i="108"/>
  <c r="D3110" i="108"/>
  <c r="D3109" i="108"/>
  <c r="D3108" i="108"/>
  <c r="D3107" i="108"/>
  <c r="D3106" i="108"/>
  <c r="D3105" i="108"/>
  <c r="D3104" i="108"/>
  <c r="D3103" i="108"/>
  <c r="D3102" i="108"/>
  <c r="D3101" i="108"/>
  <c r="D3100" i="108"/>
  <c r="D3099" i="108"/>
  <c r="D3098" i="108"/>
  <c r="D3097" i="108"/>
  <c r="D3096" i="108"/>
  <c r="D3095" i="108"/>
  <c r="D3094" i="108"/>
  <c r="D3093" i="108"/>
  <c r="D3092" i="108"/>
  <c r="D3091" i="108"/>
  <c r="D3090" i="108"/>
  <c r="D3089" i="108"/>
  <c r="D3088" i="108"/>
  <c r="D3087" i="108"/>
  <c r="D3086" i="108"/>
  <c r="D3085" i="108"/>
  <c r="D3084" i="108"/>
  <c r="D3083" i="108"/>
  <c r="D3082" i="108"/>
  <c r="D3081" i="108"/>
  <c r="D3080" i="108"/>
  <c r="D3079" i="108"/>
  <c r="D3078" i="108"/>
  <c r="D3077" i="108"/>
  <c r="D3076" i="108"/>
  <c r="D3075" i="108"/>
  <c r="D3074" i="108"/>
  <c r="D3073" i="108"/>
  <c r="D3072" i="108"/>
  <c r="D3071" i="108"/>
  <c r="D3070" i="108"/>
  <c r="D3069" i="108"/>
  <c r="D3068" i="108"/>
  <c r="D3067" i="108"/>
  <c r="D3066" i="108"/>
  <c r="D3065" i="108"/>
  <c r="D3064" i="108"/>
  <c r="D3063" i="108"/>
  <c r="D3062" i="108"/>
  <c r="D3061" i="108"/>
  <c r="D3060" i="108"/>
  <c r="D3059" i="108"/>
  <c r="D3058" i="108"/>
  <c r="D3057" i="108"/>
  <c r="D3056" i="108"/>
  <c r="D3055" i="108"/>
  <c r="D3054" i="108"/>
  <c r="D3053" i="108"/>
  <c r="D3052" i="108"/>
  <c r="D3051" i="108"/>
  <c r="D3050" i="108"/>
  <c r="D3049" i="108"/>
  <c r="D3048" i="108"/>
  <c r="D3047" i="108"/>
  <c r="D3046" i="108"/>
  <c r="D3045" i="108"/>
  <c r="D3044" i="108"/>
  <c r="D3043" i="108"/>
  <c r="D3042" i="108"/>
  <c r="D3041" i="108"/>
  <c r="D3040" i="108"/>
  <c r="D3039" i="108"/>
  <c r="D3038" i="108"/>
  <c r="D3037" i="108"/>
  <c r="D3036" i="108"/>
  <c r="D3035" i="108"/>
  <c r="D3034" i="108"/>
  <c r="D3033" i="108"/>
  <c r="D3032" i="108"/>
  <c r="D3031" i="108"/>
  <c r="D3030" i="108"/>
  <c r="D3029" i="108"/>
  <c r="D3028" i="108"/>
  <c r="D3027" i="108"/>
  <c r="D3026" i="108"/>
  <c r="D3025" i="108"/>
  <c r="D3024" i="108"/>
  <c r="D3023" i="108"/>
  <c r="D3022" i="108"/>
  <c r="D3021" i="108"/>
  <c r="D3020" i="108"/>
  <c r="D3019" i="108"/>
  <c r="D3018" i="108"/>
  <c r="D3017" i="108"/>
  <c r="D3016" i="108"/>
  <c r="D3015" i="108"/>
  <c r="D3014" i="108"/>
  <c r="D3013" i="108"/>
  <c r="D3012" i="108"/>
  <c r="D3011" i="108"/>
  <c r="D3010" i="108"/>
  <c r="D3009" i="108"/>
  <c r="D3008" i="108"/>
  <c r="D3007" i="108"/>
  <c r="D3006" i="108"/>
  <c r="D3005" i="108"/>
  <c r="D3004" i="108"/>
  <c r="D3003" i="108"/>
  <c r="D3002" i="108"/>
  <c r="D3001" i="108"/>
  <c r="D3000" i="108"/>
  <c r="D2999" i="108"/>
  <c r="D2998" i="108"/>
  <c r="D2997" i="108"/>
  <c r="D2996" i="108"/>
  <c r="D2995" i="108"/>
  <c r="D2994" i="108"/>
  <c r="D2993" i="108"/>
  <c r="D2992" i="108"/>
  <c r="D2991" i="108"/>
  <c r="D2990" i="108"/>
  <c r="D2989" i="108"/>
  <c r="D2988" i="108"/>
  <c r="D2987" i="108"/>
  <c r="D2986" i="108"/>
  <c r="D2985" i="108"/>
  <c r="D2984" i="108"/>
  <c r="D2983" i="108"/>
  <c r="D2982" i="108"/>
  <c r="D2981" i="108"/>
  <c r="D2980" i="108"/>
  <c r="D2979" i="108"/>
  <c r="D2978" i="108"/>
  <c r="D2977" i="108"/>
  <c r="D2976" i="108"/>
  <c r="D2975" i="108"/>
  <c r="D2974" i="108"/>
  <c r="D2973" i="108"/>
  <c r="D2972" i="108"/>
  <c r="D2971" i="108"/>
  <c r="D2970" i="108"/>
  <c r="D2969" i="108"/>
  <c r="D2968" i="108"/>
  <c r="D2967" i="108"/>
  <c r="D2966" i="108"/>
  <c r="D2965" i="108"/>
  <c r="D2964" i="108"/>
  <c r="D2963" i="108"/>
  <c r="D2962" i="108"/>
  <c r="D2961" i="108"/>
  <c r="D2960" i="108"/>
  <c r="D2959" i="108"/>
  <c r="D2958" i="108"/>
  <c r="D2957" i="108"/>
  <c r="D2956" i="108"/>
  <c r="D2955" i="108"/>
  <c r="D2954" i="108"/>
  <c r="D2953" i="108"/>
  <c r="D2952" i="108"/>
  <c r="D2951" i="108"/>
  <c r="D2950" i="108"/>
  <c r="D2949" i="108"/>
  <c r="D2948" i="108"/>
  <c r="D2947" i="108"/>
  <c r="D2946" i="108"/>
  <c r="D2945" i="108"/>
  <c r="D2944" i="108"/>
  <c r="D2943" i="108"/>
  <c r="D2942" i="108"/>
  <c r="D2941" i="108"/>
  <c r="D2940" i="108"/>
  <c r="D2939" i="108"/>
  <c r="D2938" i="108"/>
  <c r="D2937" i="108"/>
  <c r="D2936" i="108"/>
  <c r="D2935" i="108"/>
  <c r="D2934" i="108"/>
  <c r="D2933" i="108"/>
  <c r="D2932" i="108"/>
  <c r="D2931" i="108"/>
  <c r="D2930" i="108"/>
  <c r="D2929" i="108"/>
  <c r="D2928" i="108"/>
  <c r="D2927" i="108"/>
  <c r="D2926" i="108"/>
  <c r="D2925" i="108"/>
  <c r="D2924" i="108"/>
  <c r="D2923" i="108"/>
  <c r="D2922" i="108"/>
  <c r="D2921" i="108"/>
  <c r="D2920" i="108"/>
  <c r="D2919" i="108"/>
  <c r="D2918" i="108"/>
  <c r="D2917" i="108"/>
  <c r="D2916" i="108"/>
  <c r="D2915" i="108"/>
  <c r="D2914" i="108"/>
  <c r="D2913" i="108"/>
  <c r="D2912" i="108"/>
  <c r="D2911" i="108"/>
  <c r="D2910" i="108"/>
  <c r="D2909" i="108"/>
  <c r="D2908" i="108"/>
  <c r="D2907" i="108"/>
  <c r="D2906" i="108"/>
  <c r="D2905" i="108"/>
  <c r="D2904" i="108"/>
  <c r="D2903" i="108"/>
  <c r="D2902" i="108"/>
  <c r="D2901" i="108"/>
  <c r="D2900" i="108"/>
  <c r="D2899" i="108"/>
  <c r="D2898" i="108"/>
  <c r="D2897" i="108"/>
  <c r="D2896" i="108"/>
  <c r="D2895" i="108"/>
  <c r="D2894" i="108"/>
  <c r="D2893" i="108"/>
  <c r="D2892" i="108"/>
  <c r="D2891" i="108"/>
  <c r="D2890" i="108"/>
  <c r="D2889" i="108"/>
  <c r="D2888" i="108"/>
  <c r="D2887" i="108"/>
  <c r="D2886" i="108"/>
  <c r="D2885" i="108"/>
  <c r="D2884" i="108"/>
  <c r="D2883" i="108"/>
  <c r="D2882" i="108"/>
  <c r="D2881" i="108"/>
  <c r="D2880" i="108"/>
  <c r="D2879" i="108"/>
  <c r="D2878" i="108"/>
  <c r="D2877" i="108"/>
  <c r="D2876" i="108"/>
  <c r="D2875" i="108"/>
  <c r="D2874" i="108"/>
  <c r="D2873" i="108"/>
  <c r="D2872" i="108"/>
  <c r="D2871" i="108"/>
  <c r="D2870" i="108"/>
  <c r="D2869" i="108"/>
  <c r="D2868" i="108"/>
  <c r="D2867" i="108"/>
  <c r="D2866" i="108"/>
  <c r="D2865" i="108"/>
  <c r="D2864" i="108"/>
  <c r="D2863" i="108"/>
  <c r="D2862" i="108"/>
  <c r="D2861" i="108"/>
  <c r="D2860" i="108"/>
  <c r="D2859" i="108"/>
  <c r="D2858" i="108"/>
  <c r="D2857" i="108"/>
  <c r="D2856" i="108"/>
  <c r="D2855" i="108"/>
  <c r="D2854" i="108"/>
  <c r="D2853" i="108"/>
  <c r="D2852" i="108"/>
  <c r="D2851" i="108"/>
  <c r="D2850" i="108"/>
  <c r="D2849" i="108"/>
  <c r="D2848" i="108"/>
  <c r="D2847" i="108"/>
  <c r="D2846" i="108"/>
  <c r="D2845" i="108"/>
  <c r="D2844" i="108"/>
  <c r="D2843" i="108"/>
  <c r="D2842" i="108"/>
  <c r="D2841" i="108"/>
  <c r="D2840" i="108"/>
  <c r="D2839" i="108"/>
  <c r="D2838" i="108"/>
  <c r="D2837" i="108"/>
  <c r="D2836" i="108"/>
  <c r="D2835" i="108"/>
  <c r="D2834" i="108"/>
  <c r="D2833" i="108"/>
  <c r="D2832" i="108"/>
  <c r="D2831" i="108"/>
  <c r="D2830" i="108"/>
  <c r="D2829" i="108"/>
  <c r="D2828" i="108"/>
  <c r="D2827" i="108"/>
  <c r="D2826" i="108"/>
  <c r="D2825" i="108"/>
  <c r="D2824" i="108"/>
  <c r="D2823" i="108"/>
  <c r="D2822" i="108"/>
  <c r="D2821" i="108"/>
  <c r="D2820" i="108"/>
  <c r="D2819" i="108"/>
  <c r="D2818" i="108"/>
  <c r="D2817" i="108"/>
  <c r="D2816" i="108"/>
  <c r="D2815" i="108"/>
  <c r="D2814" i="108"/>
  <c r="D2813" i="108"/>
  <c r="D2812" i="108"/>
  <c r="D2811" i="108"/>
  <c r="D2810" i="108"/>
  <c r="D2809" i="108"/>
  <c r="D2808" i="108"/>
  <c r="D2807" i="108"/>
  <c r="D2806" i="108"/>
  <c r="D2805" i="108"/>
  <c r="D2804" i="108"/>
  <c r="D2803" i="108"/>
  <c r="D2802" i="108"/>
  <c r="D2801" i="108"/>
  <c r="D2800" i="108"/>
  <c r="D2799" i="108"/>
  <c r="D2798" i="108"/>
  <c r="D2797" i="108"/>
  <c r="D2796" i="108"/>
  <c r="D2795" i="108"/>
  <c r="D2794" i="108"/>
  <c r="D2793" i="108"/>
  <c r="D2792" i="108"/>
  <c r="D2791" i="108"/>
  <c r="D2790" i="108"/>
  <c r="D2789" i="108"/>
  <c r="D2788" i="108"/>
  <c r="D2787" i="108"/>
  <c r="D2786" i="108"/>
  <c r="D2785" i="108"/>
  <c r="D2784" i="108"/>
  <c r="D2783" i="108"/>
  <c r="D2782" i="108"/>
  <c r="D2781" i="108"/>
  <c r="D2780" i="108"/>
  <c r="D2779" i="108"/>
  <c r="D2778" i="108"/>
  <c r="D2777" i="108"/>
  <c r="D2776" i="108"/>
  <c r="D2775" i="108"/>
  <c r="D2774" i="108"/>
  <c r="D2773" i="108"/>
  <c r="D2772" i="108"/>
  <c r="D2771" i="108"/>
  <c r="D2770" i="108"/>
  <c r="D2769" i="108"/>
  <c r="D2768" i="108"/>
  <c r="D2767" i="108"/>
  <c r="D2766" i="108"/>
  <c r="D2765" i="108"/>
  <c r="D2764" i="108"/>
  <c r="D2763" i="108"/>
  <c r="D2762" i="108"/>
  <c r="D2761" i="108"/>
  <c r="D2760" i="108"/>
  <c r="D2759" i="108"/>
  <c r="D2758" i="108"/>
  <c r="D2757" i="108"/>
  <c r="D2756" i="108"/>
  <c r="D2755" i="108"/>
  <c r="D2754" i="108"/>
  <c r="D2753" i="108"/>
  <c r="D2752" i="108"/>
  <c r="D2751" i="108"/>
  <c r="D2750" i="108"/>
  <c r="D2749" i="108"/>
  <c r="D2748" i="108"/>
  <c r="D2747" i="108"/>
  <c r="D2746" i="108"/>
  <c r="D2745" i="108"/>
  <c r="D2744" i="108"/>
  <c r="D2743" i="108"/>
  <c r="D2742" i="108"/>
  <c r="D2741" i="108"/>
  <c r="D2740" i="108"/>
  <c r="D2739" i="108"/>
  <c r="D2738" i="108"/>
  <c r="D2737" i="108"/>
  <c r="D2736" i="108"/>
  <c r="D2735" i="108"/>
  <c r="D2734" i="108"/>
  <c r="D2733" i="108"/>
  <c r="D2732" i="108"/>
  <c r="D2731" i="108"/>
  <c r="D2730" i="108"/>
  <c r="D2729" i="108"/>
  <c r="D2728" i="108"/>
  <c r="D2727" i="108"/>
  <c r="D2726" i="108"/>
  <c r="D2725" i="108"/>
  <c r="D2724" i="108"/>
  <c r="D2723" i="108"/>
  <c r="D2722" i="108"/>
  <c r="D2721" i="108"/>
  <c r="D2720" i="108"/>
  <c r="D2719" i="108"/>
  <c r="D2718" i="108"/>
  <c r="D2717" i="108"/>
  <c r="D2716" i="108"/>
  <c r="D2715" i="108"/>
  <c r="D2714" i="108"/>
  <c r="D2713" i="108"/>
  <c r="D2712" i="108"/>
  <c r="D2711" i="108"/>
  <c r="D2710" i="108"/>
  <c r="D2709" i="108"/>
  <c r="D2708" i="108"/>
  <c r="D2707" i="108"/>
  <c r="D2706" i="108"/>
  <c r="D2705" i="108"/>
  <c r="D2704" i="108"/>
  <c r="D2703" i="108"/>
  <c r="D2702" i="108"/>
  <c r="D2701" i="108"/>
  <c r="D2700" i="108"/>
  <c r="D2699" i="108"/>
  <c r="D2698" i="108"/>
  <c r="D2697" i="108"/>
  <c r="D2696" i="108"/>
  <c r="D2695" i="108"/>
  <c r="D2694" i="108"/>
  <c r="D2693" i="108"/>
  <c r="D2692" i="108"/>
  <c r="D2691" i="108"/>
  <c r="D2690" i="108"/>
  <c r="D2689" i="108"/>
  <c r="D2688" i="108"/>
  <c r="D2687" i="108"/>
  <c r="D2686" i="108"/>
  <c r="D2685" i="108"/>
  <c r="D2684" i="108"/>
  <c r="D2683" i="108"/>
  <c r="D2682" i="108"/>
  <c r="D2681" i="108"/>
  <c r="D2680" i="108"/>
  <c r="D2679" i="108"/>
  <c r="D2678" i="108"/>
  <c r="D2677" i="108"/>
  <c r="D2676" i="108"/>
  <c r="D2675" i="108"/>
  <c r="D2674" i="108"/>
  <c r="D2673" i="108"/>
  <c r="D2672" i="108"/>
  <c r="D2671" i="108"/>
  <c r="D2670" i="108"/>
  <c r="D2669" i="108"/>
  <c r="D2668" i="108"/>
  <c r="D2667" i="108"/>
  <c r="D2666" i="108"/>
  <c r="D2665" i="108"/>
  <c r="D2664" i="108"/>
  <c r="D2663" i="108"/>
  <c r="D2662" i="108"/>
  <c r="D2661" i="108"/>
  <c r="D2660" i="108"/>
  <c r="D2659" i="108"/>
  <c r="D2658" i="108"/>
  <c r="D2657" i="108"/>
  <c r="D2656" i="108"/>
  <c r="D2655" i="108"/>
  <c r="D2654" i="108"/>
  <c r="D2653" i="108"/>
  <c r="D2652" i="108"/>
  <c r="D2651" i="108"/>
  <c r="D2650" i="108"/>
  <c r="D2649" i="108"/>
  <c r="D2648" i="108"/>
  <c r="D2647" i="108"/>
  <c r="D2646" i="108"/>
  <c r="D2645" i="108"/>
  <c r="D2644" i="108"/>
  <c r="D2643" i="108"/>
  <c r="D2642" i="108"/>
  <c r="D2641" i="108"/>
  <c r="D2640" i="108"/>
  <c r="D2639" i="108"/>
  <c r="D2638" i="108"/>
  <c r="D2637" i="108"/>
  <c r="D2636" i="108"/>
  <c r="D2635" i="108"/>
  <c r="D2634" i="108"/>
  <c r="D2633" i="108"/>
  <c r="D2632" i="108"/>
  <c r="D2631" i="108"/>
  <c r="D2630" i="108"/>
  <c r="D2629" i="108"/>
  <c r="D2628" i="108"/>
  <c r="D2627" i="108"/>
  <c r="D2626" i="108"/>
  <c r="D2625" i="108"/>
  <c r="D2624" i="108"/>
  <c r="D2623" i="108"/>
  <c r="D2622" i="108"/>
  <c r="D2621" i="108"/>
  <c r="D2620" i="108"/>
  <c r="D2619" i="108"/>
  <c r="D2618" i="108"/>
  <c r="D2617" i="108"/>
  <c r="D2616" i="108"/>
  <c r="D2615" i="108"/>
  <c r="D2614" i="108"/>
  <c r="D2613" i="108"/>
  <c r="D2612" i="108"/>
  <c r="D2611" i="108"/>
  <c r="D2610" i="108"/>
  <c r="D2609" i="108"/>
  <c r="D2608" i="108"/>
  <c r="D2607" i="108"/>
  <c r="D2606" i="108"/>
  <c r="D2605" i="108"/>
  <c r="D2604" i="108"/>
  <c r="D2603" i="108"/>
  <c r="D2602" i="108"/>
  <c r="D2601" i="108"/>
  <c r="D2600" i="108"/>
  <c r="D2599" i="108"/>
  <c r="D2598" i="108"/>
  <c r="D2597" i="108"/>
  <c r="D2596" i="108"/>
  <c r="D2595" i="108"/>
  <c r="D2594" i="108"/>
  <c r="D2593" i="108"/>
  <c r="D2592" i="108"/>
  <c r="D2591" i="108"/>
  <c r="D2590" i="108"/>
  <c r="D2589" i="108"/>
  <c r="D2588" i="108"/>
  <c r="D2587" i="108"/>
  <c r="D2586" i="108"/>
  <c r="D2585" i="108"/>
  <c r="D2584" i="108"/>
  <c r="D2583" i="108"/>
  <c r="D2582" i="108"/>
  <c r="D2581" i="108"/>
  <c r="D2580" i="108"/>
  <c r="D2579" i="108"/>
  <c r="D2578" i="108"/>
  <c r="D2577" i="108"/>
  <c r="D2576" i="108"/>
  <c r="D2575" i="108"/>
  <c r="D2574" i="108"/>
  <c r="D2573" i="108"/>
  <c r="D2572" i="108"/>
  <c r="D2571" i="108"/>
  <c r="D2570" i="108"/>
  <c r="D2569" i="108"/>
  <c r="D2568" i="108"/>
  <c r="D2567" i="108"/>
  <c r="D2566" i="108"/>
  <c r="D2565" i="108"/>
  <c r="D2564" i="108"/>
  <c r="D2563" i="108"/>
  <c r="D2562" i="108"/>
  <c r="D2561" i="108"/>
  <c r="D2560" i="108"/>
  <c r="D2559" i="108"/>
  <c r="D2558" i="108"/>
  <c r="D2557" i="108"/>
  <c r="D2556" i="108"/>
  <c r="D2555" i="108"/>
  <c r="D2554" i="108"/>
  <c r="D2553" i="108"/>
  <c r="D2552" i="108"/>
  <c r="D2551" i="108"/>
  <c r="D2550" i="108"/>
  <c r="D2549" i="108"/>
  <c r="D2548" i="108"/>
  <c r="D2547" i="108"/>
  <c r="D2546" i="108"/>
  <c r="D2545" i="108"/>
  <c r="D2544" i="108"/>
  <c r="D2543" i="108"/>
  <c r="D2542" i="108"/>
  <c r="D2541" i="108"/>
  <c r="D2540" i="108"/>
  <c r="D2539" i="108"/>
  <c r="D2538" i="108"/>
  <c r="D2537" i="108"/>
  <c r="D2536" i="108"/>
  <c r="D2535" i="108"/>
  <c r="D2534" i="108"/>
  <c r="D2533" i="108"/>
  <c r="D2532" i="108"/>
  <c r="D2531" i="108"/>
  <c r="D2530" i="108"/>
  <c r="D2529" i="108"/>
  <c r="D2528" i="108"/>
  <c r="D2527" i="108"/>
  <c r="D2526" i="108"/>
  <c r="D2525" i="108"/>
  <c r="D2524" i="108"/>
  <c r="D2523" i="108"/>
  <c r="D2522" i="108"/>
  <c r="D2521" i="108"/>
  <c r="D2520" i="108"/>
  <c r="D2519" i="108"/>
  <c r="D2518" i="108"/>
  <c r="D2517" i="108"/>
  <c r="D2516" i="108"/>
  <c r="D2515" i="108"/>
  <c r="D2514" i="108"/>
  <c r="D2513" i="108"/>
  <c r="D2512" i="108"/>
  <c r="D2511" i="108"/>
  <c r="D2510" i="108"/>
  <c r="D2509" i="108"/>
  <c r="D2508" i="108"/>
  <c r="D2507" i="108"/>
  <c r="D2506" i="108"/>
  <c r="D2505" i="108"/>
  <c r="D2504" i="108"/>
  <c r="D2503" i="108"/>
  <c r="D2502" i="108"/>
  <c r="D2501" i="108"/>
  <c r="D2500" i="108"/>
  <c r="D2499" i="108"/>
  <c r="D2498" i="108"/>
  <c r="D2497" i="108"/>
  <c r="D2496" i="108"/>
  <c r="D2495" i="108"/>
  <c r="D2494" i="108"/>
  <c r="D2493" i="108"/>
  <c r="D2492" i="108"/>
  <c r="D2491" i="108"/>
  <c r="D2490" i="108"/>
  <c r="D2489" i="108"/>
  <c r="D2488" i="108"/>
  <c r="D2487" i="108"/>
  <c r="D2486" i="108"/>
  <c r="D2485" i="108"/>
  <c r="D2484" i="108"/>
  <c r="D2483" i="108"/>
  <c r="D2482" i="108"/>
  <c r="D2481" i="108"/>
  <c r="D2480" i="108"/>
  <c r="D2479" i="108"/>
  <c r="D2478" i="108"/>
  <c r="D2477" i="108"/>
  <c r="D2476" i="108"/>
  <c r="D2475" i="108"/>
  <c r="D2474" i="108"/>
  <c r="D2473" i="108"/>
  <c r="D2472" i="108"/>
  <c r="D2471" i="108"/>
  <c r="D2470" i="108"/>
  <c r="D2469" i="108"/>
  <c r="D2468" i="108"/>
  <c r="D2467" i="108"/>
  <c r="D2466" i="108"/>
  <c r="D2465" i="108"/>
  <c r="D2464" i="108"/>
  <c r="D2463" i="108"/>
  <c r="D2462" i="108"/>
  <c r="D2461" i="108"/>
  <c r="D2460" i="108"/>
  <c r="D2459" i="108"/>
  <c r="D2458" i="108"/>
  <c r="D2457" i="108"/>
  <c r="D2456" i="108"/>
  <c r="D2455" i="108"/>
  <c r="D2454" i="108"/>
  <c r="D2453" i="108"/>
  <c r="D2452" i="108"/>
  <c r="D2451" i="108"/>
  <c r="D2450" i="108"/>
  <c r="D2449" i="108"/>
  <c r="D2448" i="108"/>
  <c r="D2447" i="108"/>
  <c r="D2446" i="108"/>
  <c r="D2445" i="108"/>
  <c r="D2444" i="108"/>
  <c r="D2443" i="108"/>
  <c r="D2442" i="108"/>
  <c r="D2441" i="108"/>
  <c r="D2440" i="108"/>
  <c r="D2439" i="108"/>
  <c r="D2438" i="108"/>
  <c r="D2437" i="108"/>
  <c r="D2436" i="108"/>
  <c r="D2435" i="108"/>
  <c r="D2434" i="108"/>
  <c r="D2433" i="108"/>
  <c r="D2432" i="108"/>
  <c r="D2431" i="108"/>
  <c r="D2430" i="108"/>
  <c r="D2429" i="108"/>
  <c r="D2428" i="108"/>
  <c r="D2427" i="108"/>
  <c r="D2426" i="108"/>
  <c r="D2425" i="108"/>
  <c r="D2424" i="108"/>
  <c r="D2423" i="108"/>
  <c r="D2422" i="108"/>
  <c r="D2421" i="108"/>
  <c r="D2420" i="108"/>
  <c r="D2419" i="108"/>
  <c r="D2418" i="108"/>
  <c r="D2417" i="108"/>
  <c r="D2416" i="108"/>
  <c r="D2415" i="108"/>
  <c r="D2414" i="108"/>
  <c r="D2413" i="108"/>
  <c r="D2412" i="108"/>
  <c r="D2411" i="108"/>
  <c r="D2410" i="108"/>
  <c r="D2409" i="108"/>
  <c r="D2408" i="108"/>
  <c r="D2407" i="108"/>
  <c r="D2406" i="108"/>
  <c r="D2405" i="108"/>
  <c r="D2404" i="108"/>
  <c r="D2403" i="108"/>
  <c r="D2402" i="108"/>
  <c r="D2401" i="108"/>
  <c r="D2400" i="108"/>
  <c r="D2399" i="108"/>
  <c r="D2398" i="108"/>
  <c r="D2397" i="108"/>
  <c r="D2396" i="108"/>
  <c r="D2395" i="108"/>
  <c r="D2394" i="108"/>
  <c r="D2393" i="108"/>
  <c r="D2392" i="108"/>
  <c r="D2391" i="108"/>
  <c r="D2390" i="108"/>
  <c r="D2389" i="108"/>
  <c r="D2388" i="108"/>
  <c r="D2387" i="108"/>
  <c r="D2386" i="108"/>
  <c r="D2385" i="108"/>
  <c r="D2384" i="108"/>
  <c r="D2383" i="108"/>
  <c r="D2382" i="108"/>
  <c r="D2381" i="108"/>
  <c r="D2380" i="108"/>
  <c r="D2379" i="108"/>
  <c r="D2378" i="108"/>
  <c r="D2377" i="108"/>
  <c r="D2376" i="108"/>
  <c r="D2375" i="108"/>
  <c r="D2374" i="108"/>
  <c r="D2373" i="108"/>
  <c r="D2372" i="108"/>
  <c r="D2371" i="108"/>
  <c r="D2370" i="108"/>
  <c r="D2369" i="108"/>
  <c r="D2368" i="108"/>
  <c r="D2367" i="108"/>
  <c r="D2366" i="108"/>
  <c r="D2365" i="108"/>
  <c r="D2364" i="108"/>
  <c r="D2363" i="108"/>
  <c r="D2362" i="108"/>
  <c r="D2361" i="108"/>
  <c r="D2360" i="108"/>
  <c r="D2359" i="108"/>
  <c r="D2358" i="108"/>
  <c r="D2357" i="108"/>
  <c r="D2356" i="108"/>
  <c r="D2355" i="108"/>
  <c r="D2354" i="108"/>
  <c r="D2353" i="108"/>
  <c r="D2352" i="108"/>
  <c r="D2351" i="108"/>
  <c r="D2350" i="108"/>
  <c r="D2349" i="108"/>
  <c r="D2348" i="108"/>
  <c r="D2347" i="108"/>
  <c r="D2346" i="108"/>
  <c r="D2345" i="108"/>
  <c r="D2344" i="108"/>
  <c r="D2343" i="108"/>
  <c r="D2342" i="108"/>
  <c r="D2341" i="108"/>
  <c r="D2340" i="108"/>
  <c r="D2339" i="108"/>
  <c r="D2338" i="108"/>
  <c r="D2337" i="108"/>
  <c r="D2336" i="108"/>
  <c r="D2335" i="108"/>
  <c r="D2334" i="108"/>
  <c r="D2333" i="108"/>
  <c r="D2332" i="108"/>
  <c r="D2331" i="108"/>
  <c r="D2330" i="108"/>
  <c r="D2329" i="108"/>
  <c r="D2328" i="108"/>
  <c r="D2327" i="108"/>
  <c r="D2326" i="108"/>
  <c r="D2325" i="108"/>
  <c r="D2324" i="108"/>
  <c r="D2323" i="108"/>
  <c r="D2322" i="108"/>
  <c r="D2321" i="108"/>
  <c r="D2320" i="108"/>
  <c r="D2319" i="108"/>
  <c r="D2318" i="108"/>
  <c r="D2317" i="108"/>
  <c r="D2316" i="108"/>
  <c r="D2315" i="108"/>
  <c r="D2314" i="108"/>
  <c r="D2313" i="108"/>
  <c r="D2312" i="108"/>
  <c r="D2311" i="108"/>
  <c r="D2310" i="108"/>
  <c r="D2309" i="108"/>
  <c r="D2308" i="108"/>
  <c r="D2307" i="108"/>
  <c r="D2306" i="108"/>
  <c r="D2305" i="108"/>
  <c r="D2304" i="108"/>
  <c r="D2303" i="108"/>
  <c r="D2302" i="108"/>
  <c r="D2301" i="108"/>
  <c r="D2300" i="108"/>
  <c r="D2299" i="108"/>
  <c r="D2298" i="108"/>
  <c r="D2297" i="108"/>
  <c r="D2296" i="108"/>
  <c r="D2295" i="108"/>
  <c r="D2294" i="108"/>
  <c r="D2293" i="108"/>
  <c r="D2292" i="108"/>
  <c r="D2291" i="108"/>
  <c r="D2290" i="108"/>
  <c r="D2289" i="108"/>
  <c r="D2288" i="108"/>
  <c r="D2287" i="108"/>
  <c r="D2286" i="108"/>
  <c r="D2285" i="108"/>
  <c r="D2284" i="108"/>
  <c r="D2283" i="108"/>
  <c r="D2282" i="108"/>
  <c r="D2281" i="108"/>
  <c r="D2280" i="108"/>
  <c r="D2279" i="108"/>
  <c r="D2278" i="108"/>
  <c r="D2277" i="108"/>
  <c r="D2276" i="108"/>
  <c r="D2275" i="108"/>
  <c r="D2274" i="108"/>
  <c r="D2273" i="108"/>
  <c r="D2272" i="108"/>
  <c r="D2271" i="108"/>
  <c r="D2270" i="108"/>
  <c r="D2269" i="108"/>
  <c r="D2268" i="108"/>
  <c r="D2267" i="108"/>
  <c r="D2266" i="108"/>
  <c r="D2265" i="108"/>
  <c r="D2264" i="108"/>
  <c r="D2263" i="108"/>
  <c r="D2262" i="108"/>
  <c r="D2261" i="108"/>
  <c r="D2260" i="108"/>
  <c r="D2259" i="108"/>
  <c r="D2258" i="108"/>
  <c r="D2257" i="108"/>
  <c r="D2256" i="108"/>
  <c r="D2255" i="108"/>
  <c r="D2254" i="108"/>
  <c r="D2253" i="108"/>
  <c r="D2252" i="108"/>
  <c r="D2251" i="108"/>
  <c r="D2250" i="108"/>
  <c r="D2249" i="108"/>
  <c r="D2248" i="108"/>
  <c r="D2247" i="108"/>
  <c r="D2246" i="108"/>
  <c r="D2245" i="108"/>
  <c r="D2244" i="108"/>
  <c r="D2243" i="108"/>
  <c r="D2242" i="108"/>
  <c r="D2241" i="108"/>
  <c r="D2240" i="108"/>
  <c r="D2239" i="108"/>
  <c r="D2238" i="108"/>
  <c r="D2237" i="108"/>
  <c r="D2236" i="108"/>
  <c r="D2235" i="108"/>
  <c r="D2234" i="108"/>
  <c r="D2233" i="108"/>
  <c r="D2232" i="108"/>
  <c r="D2231" i="108"/>
  <c r="D2230" i="108"/>
  <c r="D2229" i="108"/>
  <c r="D2228" i="108"/>
  <c r="D2227" i="108"/>
  <c r="D2226" i="108"/>
  <c r="D2225" i="108"/>
  <c r="D2224" i="108"/>
  <c r="D2223" i="108"/>
  <c r="D2222" i="108"/>
  <c r="D2221" i="108"/>
  <c r="D2220" i="108"/>
  <c r="D2219" i="108"/>
  <c r="D2218" i="108"/>
  <c r="D2217" i="108"/>
  <c r="D2216" i="108"/>
  <c r="D2215" i="108"/>
  <c r="D2214" i="108"/>
  <c r="D2213" i="108"/>
  <c r="D2212" i="108"/>
  <c r="D2211" i="108"/>
  <c r="D2210" i="108"/>
  <c r="D2209" i="108"/>
  <c r="D2208" i="108"/>
  <c r="D2207" i="108"/>
  <c r="D2206" i="108"/>
  <c r="D2205" i="108"/>
  <c r="D2204" i="108"/>
  <c r="D2203" i="108"/>
  <c r="D2202" i="108"/>
  <c r="D2201" i="108"/>
  <c r="D2200" i="108"/>
  <c r="D2199" i="108"/>
  <c r="D2198" i="108"/>
  <c r="D2197" i="108"/>
  <c r="D2196" i="108"/>
  <c r="D2195" i="108"/>
  <c r="D2194" i="108"/>
  <c r="D2193" i="108"/>
  <c r="D2192" i="108"/>
  <c r="D2191" i="108"/>
  <c r="D2190" i="108"/>
  <c r="D2189" i="108"/>
  <c r="D2188" i="108"/>
  <c r="D2187" i="108"/>
  <c r="D2186" i="108"/>
  <c r="D2185" i="108"/>
  <c r="D2184" i="108"/>
  <c r="D2183" i="108"/>
  <c r="D2182" i="108"/>
  <c r="D2181" i="108"/>
  <c r="D2180" i="108"/>
  <c r="D2179" i="108"/>
  <c r="D2178" i="108"/>
  <c r="D2177" i="108"/>
  <c r="D2176" i="108"/>
  <c r="D2175" i="108"/>
  <c r="D2174" i="108"/>
  <c r="D2173" i="108"/>
  <c r="D2172" i="108"/>
  <c r="D2171" i="108"/>
  <c r="D2170" i="108"/>
  <c r="D2169" i="108"/>
  <c r="D2168" i="108"/>
  <c r="D2167" i="108"/>
  <c r="D2166" i="108"/>
  <c r="D2165" i="108"/>
  <c r="D2164" i="108"/>
  <c r="D2163" i="108"/>
  <c r="D2162" i="108"/>
  <c r="D2161" i="108"/>
  <c r="D2160" i="108"/>
  <c r="D2159" i="108"/>
  <c r="D2158" i="108"/>
  <c r="D2157" i="108"/>
  <c r="D2156" i="108"/>
  <c r="D2155" i="108"/>
  <c r="D2154" i="108"/>
  <c r="D2153" i="108"/>
  <c r="D2152" i="108"/>
  <c r="D2151" i="108"/>
  <c r="D2150" i="108"/>
  <c r="D2149" i="108"/>
  <c r="D2148" i="108"/>
  <c r="D2147" i="108"/>
  <c r="D2146" i="108"/>
  <c r="D2145" i="108"/>
  <c r="D2144" i="108"/>
  <c r="D2143" i="108"/>
  <c r="D2142" i="108"/>
  <c r="D2141" i="108"/>
  <c r="D2140" i="108"/>
  <c r="D2139" i="108"/>
  <c r="D2138" i="108"/>
  <c r="D2137" i="108"/>
  <c r="D2136" i="108"/>
  <c r="D2135" i="108"/>
  <c r="D2134" i="108"/>
  <c r="D2133" i="108"/>
  <c r="D2132" i="108"/>
  <c r="D2131" i="108"/>
  <c r="D2130" i="108"/>
  <c r="D2129" i="108"/>
  <c r="D2128" i="108"/>
  <c r="D2127" i="108"/>
  <c r="D2126" i="108"/>
  <c r="D2125" i="108"/>
  <c r="D2124" i="108"/>
  <c r="D2123" i="108"/>
  <c r="D2122" i="108"/>
  <c r="D2121" i="108"/>
  <c r="D2120" i="108"/>
  <c r="D2119" i="108"/>
  <c r="D2118" i="108"/>
  <c r="D2117" i="108"/>
  <c r="D2116" i="108"/>
  <c r="D2115" i="108"/>
  <c r="D2114" i="108"/>
  <c r="D2113" i="108"/>
  <c r="D2112" i="108"/>
  <c r="D2111" i="108"/>
  <c r="D2110" i="108"/>
  <c r="D2109" i="108"/>
  <c r="D2108" i="108"/>
  <c r="D2107" i="108"/>
  <c r="D2106" i="108"/>
  <c r="D2105" i="108"/>
  <c r="D2104" i="108"/>
  <c r="D2103" i="108"/>
  <c r="D2102" i="108"/>
  <c r="D2101" i="108"/>
  <c r="D2100" i="108"/>
  <c r="D2099" i="108"/>
  <c r="D2098" i="108"/>
  <c r="D2097" i="108"/>
  <c r="D2096" i="108"/>
  <c r="D2095" i="108"/>
  <c r="D2094" i="108"/>
  <c r="D2093" i="108"/>
  <c r="D2092" i="108"/>
  <c r="D2091" i="108"/>
  <c r="D2090" i="108"/>
  <c r="D2089" i="108"/>
  <c r="D2088" i="108"/>
  <c r="D2087" i="108"/>
  <c r="D2086" i="108"/>
  <c r="D2085" i="108"/>
  <c r="D2084" i="108"/>
  <c r="D2083" i="108"/>
  <c r="D2082" i="108"/>
  <c r="D2081" i="108"/>
  <c r="D2080" i="108"/>
  <c r="D2079" i="108"/>
  <c r="D2078" i="108"/>
  <c r="D2077" i="108"/>
  <c r="D2076" i="108"/>
  <c r="D2075" i="108"/>
  <c r="D2074" i="108"/>
  <c r="D2073" i="108"/>
  <c r="D2072" i="108"/>
  <c r="D2071" i="108"/>
  <c r="D2070" i="108"/>
  <c r="D2069" i="108"/>
  <c r="D2068" i="108"/>
  <c r="D2067" i="108"/>
  <c r="D2066" i="108"/>
  <c r="D2065" i="108"/>
  <c r="D2064" i="108"/>
  <c r="D2063" i="108"/>
  <c r="D2062" i="108"/>
  <c r="D2061" i="108"/>
  <c r="D2060" i="108"/>
  <c r="D2059" i="108"/>
  <c r="D2058" i="108"/>
  <c r="D2057" i="108"/>
  <c r="D2056" i="108"/>
  <c r="D2055" i="108"/>
  <c r="D2054" i="108"/>
  <c r="D2053" i="108"/>
  <c r="D2052" i="108"/>
  <c r="D2051" i="108"/>
  <c r="D2050" i="108"/>
  <c r="D2049" i="108"/>
  <c r="D2048" i="108"/>
  <c r="D2047" i="108"/>
  <c r="D2046" i="108"/>
  <c r="D2045" i="108"/>
  <c r="D2044" i="108"/>
  <c r="D2043" i="108"/>
  <c r="D2042" i="108"/>
  <c r="D2041" i="108"/>
  <c r="D2040" i="108"/>
  <c r="D2039" i="108"/>
  <c r="D2038" i="108"/>
  <c r="D2037" i="108"/>
  <c r="D2036" i="108"/>
  <c r="D2035" i="108"/>
  <c r="D2034" i="108"/>
  <c r="D2033" i="108"/>
  <c r="D2032" i="108"/>
  <c r="D2031" i="108"/>
  <c r="D2030" i="108"/>
  <c r="D2029" i="108"/>
  <c r="D2028" i="108"/>
  <c r="D2027" i="108"/>
  <c r="D2026" i="108"/>
  <c r="D2025" i="108"/>
  <c r="D2024" i="108"/>
  <c r="D2023" i="108"/>
  <c r="D2022" i="108"/>
  <c r="D2021" i="108"/>
  <c r="D2020" i="108"/>
  <c r="D2019" i="108"/>
  <c r="D2018" i="108"/>
  <c r="D2017" i="108"/>
  <c r="D2016" i="108"/>
  <c r="D2015" i="108"/>
  <c r="D2014" i="108"/>
  <c r="D2013" i="108"/>
  <c r="D2012" i="108"/>
  <c r="D2011" i="108"/>
  <c r="D2010" i="108"/>
  <c r="D2009" i="108"/>
  <c r="D2008" i="108"/>
  <c r="D2007" i="108"/>
  <c r="D2006" i="108"/>
  <c r="D2005" i="108"/>
  <c r="D2004" i="108"/>
  <c r="D2003" i="108"/>
  <c r="D2002" i="108"/>
  <c r="D2001" i="108"/>
  <c r="D2000" i="108"/>
  <c r="D1999" i="108"/>
  <c r="D1998" i="108"/>
  <c r="D1997" i="108"/>
  <c r="D1996" i="108"/>
  <c r="D1995" i="108"/>
  <c r="D1994" i="108"/>
  <c r="D1993" i="108"/>
  <c r="D1992" i="108"/>
  <c r="D1991" i="108"/>
  <c r="D1990" i="108"/>
  <c r="D1989" i="108"/>
  <c r="D1988" i="108"/>
  <c r="D1987" i="108"/>
  <c r="D1986" i="108"/>
  <c r="D1985" i="108"/>
  <c r="D1984" i="108"/>
  <c r="D1983" i="108"/>
  <c r="D1982" i="108"/>
  <c r="D1981" i="108"/>
  <c r="D1980" i="108"/>
  <c r="D1979" i="108"/>
  <c r="D1978" i="108"/>
  <c r="D1977" i="108"/>
  <c r="D1976" i="108"/>
  <c r="D1975" i="108"/>
  <c r="D1974" i="108"/>
  <c r="D1973" i="108"/>
  <c r="D1972" i="108"/>
  <c r="D1971" i="108"/>
  <c r="D1970" i="108"/>
  <c r="D1969" i="108"/>
  <c r="D1968" i="108"/>
  <c r="D1967" i="108"/>
  <c r="D1966" i="108"/>
  <c r="D1965" i="108"/>
  <c r="D1964" i="108"/>
  <c r="D1963" i="108"/>
  <c r="D1962" i="108"/>
  <c r="D1961" i="108"/>
  <c r="D1960" i="108"/>
  <c r="D1959" i="108"/>
  <c r="D1958" i="108"/>
  <c r="D1957" i="108"/>
  <c r="D1956" i="108"/>
  <c r="D1955" i="108"/>
  <c r="D1954" i="108"/>
  <c r="D1953" i="108"/>
  <c r="D1952" i="108"/>
  <c r="D1951" i="108"/>
  <c r="D1950" i="108"/>
  <c r="D1949" i="108"/>
  <c r="D1948" i="108"/>
  <c r="D1947" i="108"/>
  <c r="D1946" i="108"/>
  <c r="D1945" i="108"/>
  <c r="D1944" i="108"/>
  <c r="D1943" i="108"/>
  <c r="D1942" i="108"/>
  <c r="D1941" i="108"/>
  <c r="D1940" i="108"/>
  <c r="D1939" i="108"/>
  <c r="D1938" i="108"/>
  <c r="D1937" i="108"/>
  <c r="D1936" i="108"/>
  <c r="D1935" i="108"/>
  <c r="D1934" i="108"/>
  <c r="D1933" i="108"/>
  <c r="D1932" i="108"/>
  <c r="D1931" i="108"/>
  <c r="D1930" i="108"/>
  <c r="D1929" i="108"/>
  <c r="D1928" i="108"/>
  <c r="D1927" i="108"/>
  <c r="D1926" i="108"/>
  <c r="D1925" i="108"/>
  <c r="D1924" i="108"/>
  <c r="D1923" i="108"/>
  <c r="D1922" i="108"/>
  <c r="D1921" i="108"/>
  <c r="D1920" i="108"/>
  <c r="D1919" i="108"/>
  <c r="D1918" i="108"/>
  <c r="D1917" i="108"/>
  <c r="D1916" i="108"/>
  <c r="D1915" i="108"/>
  <c r="D1914" i="108"/>
  <c r="D1913" i="108"/>
  <c r="D1912" i="108"/>
  <c r="D1911" i="108"/>
  <c r="D1910" i="108"/>
  <c r="D1909" i="108"/>
  <c r="D1908" i="108"/>
  <c r="D1907" i="108"/>
  <c r="D1906" i="108"/>
  <c r="D1905" i="108"/>
  <c r="D1904" i="108"/>
  <c r="D1903" i="108"/>
  <c r="D1902" i="108"/>
  <c r="D1901" i="108"/>
  <c r="D1900" i="108"/>
  <c r="D1899" i="108"/>
  <c r="D1898" i="108"/>
  <c r="D1897" i="108"/>
  <c r="D1896" i="108"/>
  <c r="D1895" i="108"/>
  <c r="D1894" i="108"/>
  <c r="D1893" i="108"/>
  <c r="D1892" i="108"/>
  <c r="D1891" i="108"/>
  <c r="D1890" i="108"/>
  <c r="D1889" i="108"/>
  <c r="D1888" i="108"/>
  <c r="D1887" i="108"/>
  <c r="D1886" i="108"/>
  <c r="D1885" i="108"/>
  <c r="D1884" i="108"/>
  <c r="D1883" i="108"/>
  <c r="D1882" i="108"/>
  <c r="D1881" i="108"/>
  <c r="D1880" i="108"/>
  <c r="D1879" i="108"/>
  <c r="D1878" i="108"/>
  <c r="D1877" i="108"/>
  <c r="D1876" i="108"/>
  <c r="D1875" i="108"/>
  <c r="D1874" i="108"/>
  <c r="D1873" i="108"/>
  <c r="D1872" i="108"/>
  <c r="D1871" i="108"/>
  <c r="D1870" i="108"/>
  <c r="D1869" i="108"/>
  <c r="D1868" i="108"/>
  <c r="D1867" i="108"/>
  <c r="D1866" i="108"/>
  <c r="D1865" i="108"/>
  <c r="D1864" i="108"/>
  <c r="D1863" i="108"/>
  <c r="D1862" i="108"/>
  <c r="D1861" i="108"/>
  <c r="D1860" i="108"/>
  <c r="D1859" i="108"/>
  <c r="D1858" i="108"/>
  <c r="D1857" i="108"/>
  <c r="D1856" i="108"/>
  <c r="D1855" i="108"/>
  <c r="D1854" i="108"/>
  <c r="D1853" i="108"/>
  <c r="D1852" i="108"/>
  <c r="D1851" i="108"/>
  <c r="D1850" i="108"/>
  <c r="D1849" i="108"/>
  <c r="D1848" i="108"/>
  <c r="D1847" i="108"/>
  <c r="D1846" i="108"/>
  <c r="D1845" i="108"/>
  <c r="D1844" i="108"/>
  <c r="D1843" i="108"/>
  <c r="D1842" i="108"/>
  <c r="D1841" i="108"/>
  <c r="D1840" i="108"/>
  <c r="D1839" i="108"/>
  <c r="D1838" i="108"/>
  <c r="D1837" i="108"/>
  <c r="D1836" i="108"/>
  <c r="D1835" i="108"/>
  <c r="D1834" i="108"/>
  <c r="D1833" i="108"/>
  <c r="D1832" i="108"/>
  <c r="D1831" i="108"/>
  <c r="D1830" i="108"/>
  <c r="D1829" i="108"/>
  <c r="D1828" i="108"/>
  <c r="D1827" i="108"/>
  <c r="D1826" i="108"/>
  <c r="D1825" i="108"/>
  <c r="D1824" i="108"/>
  <c r="D1823" i="108"/>
  <c r="D1822" i="108"/>
  <c r="D1821" i="108"/>
  <c r="D1820" i="108"/>
  <c r="D1819" i="108"/>
  <c r="D1818" i="108"/>
  <c r="D1817" i="108"/>
  <c r="D1816" i="108"/>
  <c r="D1815" i="108"/>
  <c r="D1814" i="108"/>
  <c r="D1813" i="108"/>
  <c r="D1812" i="108"/>
  <c r="D1811" i="108"/>
  <c r="D1810" i="108"/>
  <c r="D1809" i="108"/>
  <c r="D1808" i="108"/>
  <c r="D1807" i="108"/>
  <c r="D1806" i="108"/>
  <c r="D1805" i="108"/>
  <c r="D1804" i="108"/>
  <c r="D1803" i="108"/>
  <c r="D1802" i="108"/>
  <c r="D1801" i="108"/>
  <c r="D1800" i="108"/>
  <c r="D1799" i="108"/>
  <c r="D1798" i="108"/>
  <c r="D1797" i="108"/>
  <c r="D1796" i="108"/>
  <c r="D1795" i="108"/>
  <c r="D1794" i="108"/>
  <c r="D1793" i="108"/>
  <c r="D1792" i="108"/>
  <c r="D1791" i="108"/>
  <c r="D1790" i="108"/>
  <c r="D1789" i="108"/>
  <c r="D1788" i="108"/>
  <c r="D1787" i="108"/>
  <c r="D1786" i="108"/>
  <c r="D1785" i="108"/>
  <c r="D1784" i="108"/>
  <c r="D1783" i="108"/>
  <c r="D1782" i="108"/>
  <c r="D1781" i="108"/>
  <c r="D1780" i="108"/>
  <c r="D1779" i="108"/>
  <c r="D1778" i="108"/>
  <c r="D1777" i="108"/>
  <c r="D1776" i="108"/>
  <c r="D1775" i="108"/>
  <c r="D1774" i="108"/>
  <c r="D1773" i="108"/>
  <c r="D1772" i="108"/>
  <c r="D1771" i="108"/>
  <c r="D1770" i="108"/>
  <c r="D1769" i="108"/>
  <c r="D1768" i="108"/>
  <c r="D1767" i="108"/>
  <c r="D1766" i="108"/>
  <c r="D1765" i="108"/>
  <c r="D1764" i="108"/>
  <c r="D1763" i="108"/>
  <c r="D1762" i="108"/>
  <c r="D1761" i="108"/>
  <c r="D1760" i="108"/>
  <c r="D1759" i="108"/>
  <c r="D1758" i="108"/>
  <c r="D1757" i="108"/>
  <c r="D1756" i="108"/>
  <c r="D1755" i="108"/>
  <c r="D1754" i="108"/>
  <c r="D1753" i="108"/>
  <c r="D1752" i="108"/>
  <c r="D1751" i="108"/>
  <c r="D1750" i="108"/>
  <c r="D1749" i="108"/>
  <c r="D1748" i="108"/>
  <c r="D1747" i="108"/>
  <c r="D1746" i="108"/>
  <c r="D1745" i="108"/>
  <c r="D1744" i="108"/>
  <c r="D1743" i="108"/>
  <c r="D1742" i="108"/>
  <c r="D1741" i="108"/>
  <c r="D1740" i="108"/>
  <c r="D1739" i="108"/>
  <c r="D1738" i="108"/>
  <c r="D1737" i="108"/>
  <c r="D1736" i="108"/>
  <c r="D1735" i="108"/>
  <c r="D1734" i="108"/>
  <c r="D1733" i="108"/>
  <c r="D1732" i="108"/>
  <c r="D1731" i="108"/>
  <c r="D1730" i="108"/>
  <c r="D1729" i="108"/>
  <c r="D1728" i="108"/>
  <c r="D1727" i="108"/>
  <c r="D1726" i="108"/>
  <c r="D1725" i="108"/>
  <c r="D1724" i="108"/>
  <c r="D1723" i="108"/>
  <c r="D1722" i="108"/>
  <c r="D1721" i="108"/>
  <c r="D1720" i="108"/>
  <c r="D1719" i="108"/>
  <c r="D1718" i="108"/>
  <c r="D1717" i="108"/>
  <c r="D1716" i="108"/>
  <c r="D1715" i="108"/>
  <c r="D1714" i="108"/>
  <c r="D1713" i="108"/>
  <c r="D1712" i="108"/>
  <c r="D1711" i="108"/>
  <c r="D1710" i="108"/>
  <c r="D1709" i="108"/>
  <c r="D1708" i="108"/>
  <c r="D1707" i="108"/>
  <c r="D1706" i="108"/>
  <c r="D1705" i="108"/>
  <c r="D1704" i="108"/>
  <c r="D1703" i="108"/>
  <c r="D1702" i="108"/>
  <c r="D1701" i="108"/>
  <c r="D1700" i="108"/>
  <c r="D1699" i="108"/>
  <c r="D1698" i="108"/>
  <c r="D1697" i="108"/>
  <c r="D1696" i="108"/>
  <c r="D1695" i="108"/>
  <c r="D1694" i="108"/>
  <c r="D1693" i="108"/>
  <c r="D1692" i="108"/>
  <c r="D1691" i="108"/>
  <c r="D1690" i="108"/>
  <c r="D1689" i="108"/>
  <c r="D1688" i="108"/>
  <c r="D1687" i="108"/>
  <c r="D1686" i="108"/>
  <c r="D1685" i="108"/>
  <c r="D1684" i="108"/>
  <c r="D1683" i="108"/>
  <c r="D1682" i="108"/>
  <c r="D1681" i="108"/>
  <c r="D1680" i="108"/>
  <c r="D1679" i="108"/>
  <c r="D1678" i="108"/>
  <c r="D1677" i="108"/>
  <c r="D1676" i="108"/>
  <c r="D1675" i="108"/>
  <c r="D1674" i="108"/>
  <c r="D1673" i="108"/>
  <c r="D1672" i="108"/>
  <c r="D1671" i="108"/>
  <c r="D1670" i="108"/>
  <c r="D1669" i="108"/>
  <c r="D1668" i="108"/>
  <c r="D1667" i="108"/>
  <c r="D1666" i="108"/>
  <c r="D1665" i="108"/>
  <c r="D1664" i="108"/>
  <c r="D1663" i="108"/>
  <c r="D1662" i="108"/>
  <c r="D1661" i="108"/>
  <c r="D1660" i="108"/>
  <c r="D1659" i="108"/>
  <c r="D1658" i="108"/>
  <c r="D1657" i="108"/>
  <c r="D1656" i="108"/>
  <c r="D1655" i="108"/>
  <c r="D1654" i="108"/>
  <c r="D1653" i="108"/>
  <c r="D1652" i="108"/>
  <c r="D1651" i="108"/>
  <c r="D1650" i="108"/>
  <c r="D1649" i="108"/>
  <c r="D1648" i="108"/>
  <c r="D1647" i="108"/>
  <c r="D1646" i="108"/>
  <c r="D1645" i="108"/>
  <c r="D1644" i="108"/>
  <c r="D1643" i="108"/>
  <c r="D1642" i="108"/>
  <c r="D1641" i="108"/>
  <c r="D1640" i="108"/>
  <c r="D1639" i="108"/>
  <c r="D1638" i="108"/>
  <c r="D1637" i="108"/>
  <c r="D1636" i="108"/>
  <c r="D1635" i="108"/>
  <c r="D1634" i="108"/>
  <c r="D1633" i="108"/>
  <c r="D1632" i="108"/>
  <c r="D1631" i="108"/>
  <c r="D1630" i="108"/>
  <c r="D1629" i="108"/>
  <c r="D1628" i="108"/>
  <c r="D1627" i="108"/>
  <c r="D1626" i="108"/>
  <c r="D1625" i="108"/>
  <c r="D1624" i="108"/>
  <c r="D1623" i="108"/>
  <c r="D1622" i="108"/>
  <c r="D1621" i="108"/>
  <c r="D1620" i="108"/>
  <c r="D1619" i="108"/>
  <c r="D1618" i="108"/>
  <c r="D1617" i="108"/>
  <c r="D1616" i="108"/>
  <c r="D1615" i="108"/>
  <c r="D1614" i="108"/>
  <c r="D1613" i="108"/>
  <c r="D1612" i="108"/>
  <c r="D1611" i="108"/>
  <c r="D1610" i="108"/>
  <c r="D1609" i="108"/>
  <c r="D1608" i="108"/>
  <c r="D1607" i="108"/>
  <c r="D1606" i="108"/>
  <c r="D1605" i="108"/>
  <c r="D1604" i="108"/>
  <c r="D1603" i="108"/>
  <c r="D1602" i="108"/>
  <c r="D1601" i="108"/>
  <c r="D1600" i="108"/>
  <c r="D1599" i="108"/>
  <c r="D1598" i="108"/>
  <c r="D1597" i="108"/>
  <c r="D1596" i="108"/>
  <c r="D1595" i="108"/>
  <c r="D1594" i="108"/>
  <c r="D1593" i="108"/>
  <c r="D1592" i="108"/>
  <c r="D1591" i="108"/>
  <c r="D1590" i="108"/>
  <c r="D1589" i="108"/>
  <c r="D1588" i="108"/>
  <c r="D1587" i="108"/>
  <c r="D1586" i="108"/>
  <c r="D1585" i="108"/>
  <c r="D1584" i="108"/>
  <c r="D1583" i="108"/>
  <c r="D1582" i="108"/>
  <c r="D1581" i="108"/>
  <c r="D1580" i="108"/>
  <c r="D1579" i="108"/>
  <c r="D1578" i="108"/>
  <c r="D1577" i="108"/>
  <c r="D1576" i="108"/>
  <c r="D1575" i="108"/>
  <c r="D1574" i="108"/>
  <c r="D1573" i="108"/>
  <c r="D1572" i="108"/>
  <c r="D1571" i="108"/>
  <c r="D1570" i="108"/>
  <c r="D1569" i="108"/>
  <c r="D1568" i="108"/>
  <c r="D1567" i="108"/>
  <c r="D1566" i="108"/>
  <c r="D1565" i="108"/>
  <c r="D1564" i="108"/>
  <c r="D1563" i="108"/>
  <c r="D1562" i="108"/>
  <c r="D1561" i="108"/>
  <c r="D1560" i="108"/>
  <c r="D1559" i="108"/>
  <c r="D1558" i="108"/>
  <c r="D1557" i="108"/>
  <c r="D1556" i="108"/>
  <c r="D1555" i="108"/>
  <c r="D1554" i="108"/>
  <c r="D1553" i="108"/>
  <c r="D1552" i="108"/>
  <c r="D1551" i="108"/>
  <c r="D1550" i="108"/>
  <c r="D1549" i="108"/>
  <c r="D1548" i="108"/>
  <c r="D1547" i="108"/>
  <c r="D1546" i="108"/>
  <c r="D1545" i="108"/>
  <c r="D1544" i="108"/>
  <c r="D1543" i="108"/>
  <c r="D1542" i="108"/>
  <c r="D1541" i="108"/>
  <c r="D1540" i="108"/>
  <c r="D1539" i="108"/>
  <c r="D1538" i="108"/>
  <c r="D1537" i="108"/>
  <c r="D1536" i="108"/>
  <c r="D1535" i="108"/>
  <c r="D1534" i="108"/>
  <c r="D1533" i="108"/>
  <c r="D1532" i="108"/>
  <c r="D1531" i="108"/>
  <c r="D1530" i="108"/>
  <c r="D1529" i="108"/>
  <c r="D1528" i="108"/>
  <c r="D1527" i="108"/>
  <c r="D1526" i="108"/>
  <c r="D1525" i="108"/>
  <c r="D1524" i="108"/>
  <c r="D1523" i="108"/>
  <c r="D1522" i="108"/>
  <c r="D1521" i="108"/>
  <c r="D1520" i="108"/>
  <c r="D1519" i="108"/>
  <c r="D1518" i="108"/>
  <c r="D1517" i="108"/>
  <c r="D1516" i="108"/>
  <c r="D1515" i="108"/>
  <c r="D1514" i="108"/>
  <c r="D1513" i="108"/>
  <c r="D1512" i="108"/>
  <c r="D1511" i="108"/>
  <c r="D1510" i="108"/>
  <c r="D1509" i="108"/>
  <c r="D1508" i="108"/>
  <c r="D1507" i="108"/>
  <c r="D1506" i="108"/>
  <c r="D1505" i="108"/>
  <c r="D1504" i="108"/>
  <c r="D1503" i="108"/>
  <c r="D1502" i="108"/>
  <c r="D1501" i="108"/>
  <c r="D1500" i="108"/>
  <c r="D1499" i="108"/>
  <c r="D1498" i="108"/>
  <c r="D1497" i="108"/>
  <c r="D1496" i="108"/>
  <c r="D1495" i="108"/>
  <c r="D1494" i="108"/>
  <c r="D1493" i="108"/>
  <c r="D1492" i="108"/>
  <c r="D1491" i="108"/>
  <c r="D1490" i="108"/>
  <c r="D1489" i="108"/>
  <c r="D1488" i="108"/>
  <c r="D1487" i="108"/>
  <c r="D1486" i="108"/>
  <c r="D1485" i="108"/>
  <c r="D1484" i="108"/>
  <c r="D1483" i="108"/>
  <c r="D1482" i="108"/>
  <c r="D1481" i="108"/>
  <c r="D1480" i="108"/>
  <c r="D1479" i="108"/>
  <c r="D1478" i="108"/>
  <c r="D1477" i="108"/>
  <c r="D1476" i="108"/>
  <c r="D1475" i="108"/>
  <c r="D1474" i="108"/>
  <c r="D1473" i="108"/>
  <c r="D1472" i="108"/>
  <c r="D1471" i="108"/>
  <c r="D1470" i="108"/>
  <c r="D1469" i="108"/>
  <c r="D1468" i="108"/>
  <c r="D1467" i="108"/>
  <c r="D1466" i="108"/>
  <c r="D1465" i="108"/>
  <c r="D1464" i="108"/>
  <c r="D1463" i="108"/>
  <c r="D1462" i="108"/>
  <c r="D1461" i="108"/>
  <c r="D1460" i="108"/>
  <c r="D1459" i="108"/>
  <c r="D1458" i="108"/>
  <c r="D1457" i="108"/>
  <c r="D1456" i="108"/>
  <c r="D1455" i="108"/>
  <c r="D1454" i="108"/>
  <c r="D1453" i="108"/>
  <c r="D1452" i="108"/>
  <c r="D1451" i="108"/>
  <c r="D1450" i="108"/>
  <c r="D1449" i="108"/>
  <c r="D1448" i="108"/>
  <c r="D1447" i="108"/>
  <c r="D1446" i="108"/>
  <c r="D1445" i="108"/>
  <c r="D1444" i="108"/>
  <c r="D1443" i="108"/>
  <c r="D1442" i="108"/>
  <c r="D1441" i="108"/>
  <c r="D1440" i="108"/>
  <c r="D1439" i="108"/>
  <c r="D1438" i="108"/>
  <c r="D1437" i="108"/>
  <c r="D1436" i="108"/>
  <c r="D1435" i="108"/>
  <c r="D1434" i="108"/>
  <c r="D1433" i="108"/>
  <c r="D1432" i="108"/>
  <c r="D1431" i="108"/>
  <c r="D1430" i="108"/>
  <c r="D1429" i="108"/>
  <c r="D1428" i="108"/>
  <c r="D1427" i="108"/>
  <c r="D1426" i="108"/>
  <c r="D1425" i="108"/>
  <c r="D1424" i="108"/>
  <c r="D1423" i="108"/>
  <c r="D1422" i="108"/>
  <c r="D1421" i="108"/>
  <c r="D1420" i="108"/>
  <c r="D1419" i="108"/>
  <c r="D1418" i="108"/>
  <c r="D1417" i="108"/>
  <c r="D1416" i="108"/>
  <c r="D1415" i="108"/>
  <c r="D1414" i="108"/>
  <c r="D1413" i="108"/>
  <c r="D1412" i="108"/>
  <c r="D1411" i="108"/>
  <c r="D1410" i="108"/>
  <c r="D1409" i="108"/>
  <c r="D1408" i="108"/>
  <c r="D1407" i="108"/>
  <c r="D1406" i="108"/>
  <c r="D1405" i="108"/>
  <c r="D1404" i="108"/>
  <c r="D1403" i="108"/>
  <c r="D1402" i="108"/>
  <c r="D1401" i="108"/>
  <c r="D1400" i="108"/>
  <c r="D1399" i="108"/>
  <c r="D1398" i="108"/>
  <c r="D1397" i="108"/>
  <c r="D1396" i="108"/>
  <c r="D1395" i="108"/>
  <c r="D1394" i="108"/>
  <c r="D1393" i="108"/>
  <c r="D1392" i="108"/>
  <c r="D1391" i="108"/>
  <c r="D1390" i="108"/>
  <c r="D1389" i="108"/>
  <c r="D1388" i="108"/>
  <c r="D1387" i="108"/>
  <c r="D1386" i="108"/>
  <c r="D1385" i="108"/>
  <c r="D1384" i="108"/>
  <c r="D1383" i="108"/>
  <c r="D1382" i="108"/>
  <c r="D1381" i="108"/>
  <c r="D1380" i="108"/>
  <c r="D1379" i="108"/>
  <c r="D1378" i="108"/>
  <c r="D1377" i="108"/>
  <c r="D1376" i="108"/>
  <c r="D1375" i="108"/>
  <c r="D1374" i="108"/>
  <c r="D1373" i="108"/>
  <c r="D1372" i="108"/>
  <c r="D1371" i="108"/>
  <c r="D1370" i="108"/>
  <c r="D1369" i="108"/>
  <c r="D1368" i="108"/>
  <c r="D1367" i="108"/>
  <c r="D1366" i="108"/>
  <c r="D1365" i="108"/>
  <c r="D1364" i="108"/>
  <c r="D1363" i="108"/>
  <c r="D1362" i="108"/>
  <c r="D1361" i="108"/>
  <c r="D1360" i="108"/>
  <c r="D1359" i="108"/>
  <c r="D1358" i="108"/>
  <c r="D1357" i="108"/>
  <c r="D1356" i="108"/>
  <c r="D1355" i="108"/>
  <c r="D1354" i="108"/>
  <c r="D1353" i="108"/>
  <c r="D1352" i="108"/>
  <c r="D1351" i="108"/>
  <c r="D1350" i="108"/>
  <c r="D1349" i="108"/>
  <c r="D1348" i="108"/>
  <c r="D1347" i="108"/>
  <c r="D1346" i="108"/>
  <c r="D1345" i="108"/>
  <c r="D1344" i="108"/>
  <c r="D1343" i="108"/>
  <c r="D1342" i="108"/>
  <c r="D1341" i="108"/>
  <c r="D1340" i="108"/>
  <c r="D1339" i="108"/>
  <c r="D1338" i="108"/>
  <c r="D1337" i="108"/>
  <c r="D1336" i="108"/>
  <c r="D1335" i="108"/>
  <c r="D1334" i="108"/>
  <c r="D1333" i="108"/>
  <c r="D1332" i="108"/>
  <c r="D1331" i="108"/>
  <c r="D1330" i="108"/>
  <c r="D1329" i="108"/>
  <c r="D1328" i="108"/>
  <c r="D1327" i="108"/>
  <c r="D1326" i="108"/>
  <c r="D1325" i="108"/>
  <c r="D1324" i="108"/>
  <c r="D1323" i="108"/>
  <c r="D1322" i="108"/>
  <c r="D1321" i="108"/>
  <c r="D1320" i="108"/>
  <c r="D1319" i="108"/>
  <c r="D1318" i="108"/>
  <c r="D1317" i="108"/>
  <c r="D1316" i="108"/>
  <c r="D1315" i="108"/>
  <c r="D1314" i="108"/>
  <c r="D1313" i="108"/>
  <c r="D1312" i="108"/>
  <c r="D1311" i="108"/>
  <c r="D1310" i="108"/>
  <c r="D1309" i="108"/>
  <c r="D1308" i="108"/>
  <c r="D1307" i="108"/>
  <c r="D1306" i="108"/>
  <c r="D1305" i="108"/>
  <c r="D1304" i="108"/>
  <c r="D1303" i="108"/>
  <c r="D1302" i="108"/>
  <c r="D1301" i="108"/>
  <c r="D1300" i="108"/>
  <c r="D1299" i="108"/>
  <c r="D1298" i="108"/>
  <c r="D1297" i="108"/>
  <c r="D1296" i="108"/>
  <c r="D1295" i="108"/>
  <c r="D1294" i="108"/>
  <c r="D1293" i="108"/>
  <c r="D1292" i="108"/>
  <c r="D1291" i="108"/>
  <c r="D1290" i="108"/>
  <c r="D1289" i="108"/>
  <c r="D1288" i="108"/>
  <c r="D1287" i="108"/>
  <c r="D1286" i="108"/>
  <c r="D1285" i="108"/>
  <c r="D1284" i="108"/>
  <c r="D1283" i="108"/>
  <c r="D1282" i="108"/>
  <c r="D1281" i="108"/>
  <c r="D1280" i="108"/>
  <c r="D1279" i="108"/>
  <c r="D1278" i="108"/>
  <c r="D1277" i="108"/>
  <c r="D1276" i="108"/>
  <c r="D1275" i="108"/>
  <c r="D1274" i="108"/>
  <c r="D1273" i="108"/>
  <c r="D1272" i="108"/>
  <c r="D1271" i="108"/>
  <c r="D1270" i="108"/>
  <c r="D1269" i="108"/>
  <c r="D1268" i="108"/>
  <c r="D1267" i="108"/>
  <c r="D1266" i="108"/>
  <c r="D1265" i="108"/>
  <c r="D1264" i="108"/>
  <c r="D1263" i="108"/>
  <c r="D1262" i="108"/>
  <c r="D1261" i="108"/>
  <c r="D1260" i="108"/>
  <c r="D1259" i="108"/>
  <c r="D1258" i="108"/>
  <c r="D1257" i="108"/>
  <c r="D1256" i="108"/>
  <c r="D1255" i="108"/>
  <c r="D1254" i="108"/>
  <c r="D1253" i="108"/>
  <c r="D1252" i="108"/>
  <c r="D1251" i="108"/>
  <c r="D1250" i="108"/>
  <c r="D1249" i="108"/>
  <c r="D1248" i="108"/>
  <c r="D1247" i="108"/>
  <c r="D1246" i="108"/>
  <c r="D1245" i="108"/>
  <c r="D1244" i="108"/>
  <c r="D1243" i="108"/>
  <c r="D1242" i="108"/>
  <c r="D1241" i="108"/>
  <c r="D1240" i="108"/>
  <c r="D1239" i="108"/>
  <c r="D1238" i="108"/>
  <c r="D1237" i="108"/>
  <c r="D1236" i="108"/>
  <c r="D1235" i="108"/>
  <c r="D1234" i="108"/>
  <c r="D1233" i="108"/>
  <c r="D1232" i="108"/>
  <c r="D1231" i="108"/>
  <c r="D1230" i="108"/>
  <c r="D1229" i="108"/>
  <c r="D1228" i="108"/>
  <c r="D1227" i="108"/>
  <c r="D1226" i="108"/>
  <c r="D1225" i="108"/>
  <c r="D1224" i="108"/>
  <c r="D1223" i="108"/>
  <c r="D1222" i="108"/>
  <c r="D1221" i="108"/>
  <c r="D1220" i="108"/>
  <c r="D1219" i="108"/>
  <c r="D1218" i="108"/>
  <c r="D1217" i="108"/>
  <c r="D1216" i="108"/>
  <c r="D1215" i="108"/>
  <c r="D1214" i="108"/>
  <c r="D1213" i="108"/>
  <c r="D1212" i="108"/>
  <c r="D1211" i="108"/>
  <c r="D1210" i="108"/>
  <c r="D1209" i="108"/>
  <c r="D1208" i="108"/>
  <c r="D1207" i="108"/>
  <c r="D1206" i="108"/>
  <c r="D1205" i="108"/>
  <c r="D1204" i="108"/>
  <c r="D1203" i="108"/>
  <c r="D1202" i="108"/>
  <c r="D1201" i="108"/>
  <c r="D1200" i="108"/>
  <c r="D1199" i="108"/>
  <c r="D1198" i="108"/>
  <c r="D1197" i="108"/>
  <c r="D1196" i="108"/>
  <c r="D1195" i="108"/>
  <c r="D1194" i="108"/>
  <c r="D1193" i="108"/>
  <c r="D1192" i="108"/>
  <c r="D1191" i="108"/>
  <c r="D1190" i="108"/>
  <c r="D1189" i="108"/>
  <c r="D1188" i="108"/>
  <c r="D1187" i="108"/>
  <c r="D1186" i="108"/>
  <c r="D1185" i="108"/>
  <c r="D1184" i="108"/>
  <c r="D1183" i="108"/>
  <c r="D1182" i="108"/>
  <c r="D1181" i="108"/>
  <c r="D1180" i="108"/>
  <c r="D1179" i="108"/>
  <c r="D1178" i="108"/>
  <c r="D1177" i="108"/>
  <c r="D1176" i="108"/>
  <c r="D1175" i="108"/>
  <c r="D1174" i="108"/>
  <c r="D1173" i="108"/>
  <c r="D1172" i="108"/>
  <c r="D1171" i="108"/>
  <c r="D1170" i="108"/>
  <c r="D1169" i="108"/>
  <c r="D1168" i="108"/>
  <c r="D1167" i="108"/>
  <c r="D1166" i="108"/>
  <c r="D1165" i="108"/>
  <c r="D1164" i="108"/>
  <c r="D1163" i="108"/>
  <c r="D1162" i="108"/>
  <c r="D1161" i="108"/>
  <c r="D1160" i="108"/>
  <c r="D1159" i="108"/>
  <c r="D1158" i="108"/>
  <c r="D1157" i="108"/>
  <c r="D1156" i="108"/>
  <c r="D1155" i="108"/>
  <c r="D1154" i="108"/>
  <c r="D1153" i="108"/>
  <c r="D1152" i="108"/>
  <c r="D1151" i="108"/>
  <c r="D1150" i="108"/>
  <c r="D1149" i="108"/>
  <c r="D1148" i="108"/>
  <c r="D1147" i="108"/>
  <c r="D1146" i="108"/>
  <c r="D1145" i="108"/>
  <c r="D1144" i="108"/>
  <c r="D1143" i="108"/>
  <c r="D1142" i="108"/>
  <c r="D1141" i="108"/>
  <c r="D1140" i="108"/>
  <c r="D1139" i="108"/>
  <c r="D1138" i="108"/>
  <c r="D1137" i="108"/>
  <c r="D1136" i="108"/>
  <c r="D1135" i="108"/>
  <c r="D1134" i="108"/>
  <c r="D1133" i="108"/>
  <c r="D1132" i="108"/>
  <c r="D1131" i="108"/>
  <c r="D1130" i="108"/>
  <c r="D1129" i="108"/>
  <c r="D1128" i="108"/>
  <c r="D1127" i="108"/>
  <c r="D1126" i="108"/>
  <c r="D1125" i="108"/>
  <c r="D1124" i="108"/>
  <c r="D1123" i="108"/>
  <c r="D1122" i="108"/>
  <c r="D1121" i="108"/>
  <c r="D1120" i="108"/>
  <c r="D1119" i="108"/>
  <c r="D1118" i="108"/>
  <c r="D1117" i="108"/>
  <c r="D1116" i="108"/>
  <c r="D1115" i="108"/>
  <c r="D1114" i="108"/>
  <c r="D1113" i="108"/>
  <c r="D1112" i="108"/>
  <c r="D1111" i="108"/>
  <c r="D1110" i="108"/>
  <c r="D1109" i="108"/>
  <c r="D1108" i="108"/>
  <c r="D1107" i="108"/>
  <c r="D1106" i="108"/>
  <c r="D1105" i="108"/>
  <c r="D1104" i="108"/>
  <c r="D1103" i="108"/>
  <c r="D1102" i="108"/>
  <c r="D1101" i="108"/>
  <c r="D1100" i="108"/>
  <c r="D1099" i="108"/>
  <c r="D1098" i="108"/>
  <c r="D1097" i="108"/>
  <c r="D1096" i="108"/>
  <c r="D1095" i="108"/>
  <c r="D1094" i="108"/>
  <c r="D1093" i="108"/>
  <c r="D1092" i="108"/>
  <c r="D1091" i="108"/>
  <c r="D1090" i="108"/>
  <c r="D1089" i="108"/>
  <c r="D1088" i="108"/>
  <c r="D1087" i="108"/>
  <c r="D1086" i="108"/>
  <c r="D1085" i="108"/>
  <c r="D1084" i="108"/>
  <c r="D1083" i="108"/>
  <c r="D1082" i="108"/>
  <c r="D1081" i="108"/>
  <c r="D1080" i="108"/>
  <c r="D1079" i="108"/>
  <c r="D1078" i="108"/>
  <c r="D1077" i="108"/>
  <c r="D1076" i="108"/>
  <c r="D1075" i="108"/>
  <c r="D1074" i="108"/>
  <c r="D1073" i="108"/>
  <c r="D1072" i="108"/>
  <c r="D1071" i="108"/>
  <c r="D1070" i="108"/>
  <c r="D1069" i="108"/>
  <c r="D1068" i="108"/>
  <c r="D1067" i="108"/>
  <c r="D1066" i="108"/>
  <c r="D1065" i="108"/>
  <c r="D1064" i="108"/>
  <c r="D1063" i="108"/>
  <c r="D1062" i="108"/>
  <c r="D1061" i="108"/>
  <c r="D1060" i="108"/>
  <c r="D1059" i="108"/>
  <c r="D1058" i="108"/>
  <c r="D1057" i="108"/>
  <c r="D1056" i="108"/>
  <c r="D1055" i="108"/>
  <c r="D1054" i="108"/>
  <c r="D1053" i="108"/>
  <c r="D1052" i="108"/>
  <c r="D1051" i="108"/>
  <c r="D1050" i="108"/>
  <c r="D1049" i="108"/>
  <c r="D1048" i="108"/>
  <c r="D1047" i="108"/>
  <c r="D1046" i="108"/>
  <c r="D1045" i="108"/>
  <c r="D1044" i="108"/>
  <c r="D1043" i="108"/>
  <c r="D1042" i="108"/>
  <c r="D1041" i="108"/>
  <c r="D1040" i="108"/>
  <c r="D1039" i="108"/>
  <c r="D1038" i="108"/>
  <c r="D1037" i="108"/>
  <c r="D1036" i="108"/>
  <c r="D1035" i="108"/>
  <c r="D1034" i="108"/>
  <c r="D1033" i="108"/>
  <c r="D1032" i="108"/>
  <c r="D1031" i="108"/>
  <c r="D1030" i="108"/>
  <c r="D1029" i="108"/>
  <c r="D1028" i="108"/>
  <c r="D1027" i="108"/>
  <c r="D1026" i="108"/>
  <c r="D1025" i="108"/>
  <c r="D1024" i="108"/>
  <c r="D1023" i="108"/>
  <c r="D1022" i="108"/>
  <c r="D1021" i="108"/>
  <c r="D1020" i="108"/>
  <c r="D1019" i="108"/>
  <c r="D1018" i="108"/>
  <c r="D1017" i="108"/>
  <c r="D1016" i="108"/>
  <c r="D1015" i="108"/>
  <c r="D1014" i="108"/>
  <c r="D1013" i="108"/>
  <c r="D1012" i="108"/>
  <c r="D1011" i="108"/>
  <c r="D1010" i="108"/>
  <c r="D1009" i="108"/>
  <c r="D1008" i="108"/>
  <c r="D1007" i="108"/>
  <c r="D1006" i="108"/>
  <c r="D1005" i="108"/>
  <c r="D1004" i="108"/>
  <c r="D1003" i="108"/>
  <c r="D1002" i="108"/>
  <c r="D1001" i="108"/>
  <c r="D1000" i="108"/>
  <c r="D999" i="108"/>
  <c r="D998" i="108"/>
  <c r="D997" i="108"/>
  <c r="D996" i="108"/>
  <c r="D995" i="108"/>
  <c r="D994" i="108"/>
  <c r="D993" i="108"/>
  <c r="D992" i="108"/>
  <c r="D991" i="108"/>
  <c r="D990" i="108"/>
  <c r="D989" i="108"/>
  <c r="D988" i="108"/>
  <c r="D987" i="108"/>
  <c r="D986" i="108"/>
  <c r="D985" i="108"/>
  <c r="D984" i="108"/>
  <c r="D983" i="108"/>
  <c r="D982" i="108"/>
  <c r="D981" i="108"/>
  <c r="D980" i="108"/>
  <c r="D979" i="108"/>
  <c r="D978" i="108"/>
  <c r="D977" i="108"/>
  <c r="D976" i="108"/>
  <c r="D975" i="108"/>
  <c r="D974" i="108"/>
  <c r="D973" i="108"/>
  <c r="D972" i="108"/>
  <c r="D971" i="108"/>
  <c r="D970" i="108"/>
  <c r="D969" i="108"/>
  <c r="D968" i="108"/>
  <c r="D967" i="108"/>
  <c r="D966" i="108"/>
  <c r="D965" i="108"/>
  <c r="D964" i="108"/>
  <c r="D963" i="108"/>
  <c r="D962" i="108"/>
  <c r="D961" i="108"/>
  <c r="D960" i="108"/>
  <c r="D959" i="108"/>
  <c r="D958" i="108"/>
  <c r="D957" i="108"/>
  <c r="D956" i="108"/>
  <c r="D955" i="108"/>
  <c r="D954" i="108"/>
  <c r="D953" i="108"/>
  <c r="D952" i="108"/>
  <c r="D951" i="108"/>
  <c r="D950" i="108"/>
  <c r="D949" i="108"/>
  <c r="D948" i="108"/>
  <c r="D947" i="108"/>
  <c r="D946" i="108"/>
  <c r="D945" i="108"/>
  <c r="D944" i="108"/>
  <c r="D943" i="108"/>
  <c r="D942" i="108"/>
  <c r="D941" i="108"/>
  <c r="D940" i="108"/>
  <c r="D939" i="108"/>
  <c r="D938" i="108"/>
  <c r="D937" i="108"/>
  <c r="D936" i="108"/>
  <c r="D935" i="108"/>
  <c r="D934" i="108"/>
  <c r="D933" i="108"/>
  <c r="D932" i="108"/>
  <c r="D931" i="108"/>
  <c r="D930" i="108"/>
  <c r="D929" i="108"/>
  <c r="D928" i="108"/>
  <c r="D927" i="108"/>
  <c r="D926" i="108"/>
  <c r="D925" i="108"/>
  <c r="D924" i="108"/>
  <c r="D923" i="108"/>
  <c r="D922" i="108"/>
  <c r="D921" i="108"/>
  <c r="D920" i="108"/>
  <c r="D919" i="108"/>
  <c r="D918" i="108"/>
  <c r="D917" i="108"/>
  <c r="D916" i="108"/>
  <c r="D915" i="108"/>
  <c r="D914" i="108"/>
  <c r="D913" i="108"/>
  <c r="D912" i="108"/>
  <c r="D911" i="108"/>
  <c r="D910" i="108"/>
  <c r="D909" i="108"/>
  <c r="D908" i="108"/>
  <c r="D907" i="108"/>
  <c r="D906" i="108"/>
  <c r="D905" i="108"/>
  <c r="D904" i="108"/>
  <c r="D903" i="108"/>
  <c r="D902" i="108"/>
  <c r="D901" i="108"/>
  <c r="D900" i="108"/>
  <c r="D899" i="108"/>
  <c r="D898" i="108"/>
  <c r="D897" i="108"/>
  <c r="D896" i="108"/>
  <c r="D895" i="108"/>
  <c r="D894" i="108"/>
  <c r="D893" i="108"/>
  <c r="D892" i="108"/>
  <c r="D891" i="108"/>
  <c r="D890" i="108"/>
  <c r="D889" i="108"/>
  <c r="D888" i="108"/>
  <c r="D887" i="108"/>
  <c r="D886" i="108"/>
  <c r="D885" i="108"/>
  <c r="D884" i="108"/>
  <c r="D883" i="108"/>
  <c r="D882" i="108"/>
  <c r="D881" i="108"/>
  <c r="D880" i="108"/>
  <c r="D879" i="108"/>
  <c r="D878" i="108"/>
  <c r="D877" i="108"/>
  <c r="D876" i="108"/>
  <c r="D875" i="108"/>
  <c r="D874" i="108"/>
  <c r="D873" i="108"/>
  <c r="D872" i="108"/>
  <c r="D871" i="108"/>
  <c r="D870" i="108"/>
  <c r="D869" i="108"/>
  <c r="D868" i="108"/>
  <c r="D867" i="108"/>
  <c r="D866" i="108"/>
  <c r="D865" i="108"/>
  <c r="D864" i="108"/>
  <c r="D863" i="108"/>
  <c r="D862" i="108"/>
  <c r="D861" i="108"/>
  <c r="D860" i="108"/>
  <c r="D859" i="108"/>
  <c r="D858" i="108"/>
  <c r="D857" i="108"/>
  <c r="D856" i="108"/>
  <c r="D855" i="108"/>
  <c r="D854" i="108"/>
  <c r="D853" i="108"/>
  <c r="D852" i="108"/>
  <c r="D851" i="108"/>
  <c r="D850" i="108"/>
  <c r="D849" i="108"/>
  <c r="D848" i="108"/>
  <c r="D847" i="108"/>
  <c r="D846" i="108"/>
  <c r="D845" i="108"/>
  <c r="D844" i="108"/>
  <c r="D843" i="108"/>
  <c r="D842" i="108"/>
  <c r="D841" i="108"/>
  <c r="D840" i="108"/>
  <c r="D839" i="108"/>
  <c r="D838" i="108"/>
  <c r="D837" i="108"/>
  <c r="D836" i="108"/>
  <c r="D835" i="108"/>
  <c r="D834" i="108"/>
  <c r="D833" i="108"/>
  <c r="D832" i="108"/>
  <c r="D831" i="108"/>
  <c r="D830" i="108"/>
  <c r="D829" i="108"/>
  <c r="D828" i="108"/>
  <c r="D827" i="108"/>
  <c r="D826" i="108"/>
  <c r="D825" i="108"/>
  <c r="D824" i="108"/>
  <c r="D823" i="108"/>
  <c r="D822" i="108"/>
  <c r="D821" i="108"/>
  <c r="D820" i="108"/>
  <c r="D819" i="108"/>
  <c r="D818" i="108"/>
  <c r="D817" i="108"/>
  <c r="D816" i="108"/>
  <c r="D815" i="108"/>
  <c r="D814" i="108"/>
  <c r="D813" i="108"/>
  <c r="D812" i="108"/>
  <c r="D811" i="108"/>
  <c r="D810" i="108"/>
  <c r="D809" i="108"/>
  <c r="D808" i="108"/>
  <c r="D807" i="108"/>
  <c r="D806" i="108"/>
  <c r="D805" i="108"/>
  <c r="D804" i="108"/>
  <c r="D803" i="108"/>
  <c r="D802" i="108"/>
  <c r="D801" i="108"/>
  <c r="D800" i="108"/>
  <c r="D799" i="108"/>
  <c r="D798" i="108"/>
  <c r="D797" i="108"/>
  <c r="D796" i="108"/>
  <c r="D795" i="108"/>
  <c r="D794" i="108"/>
  <c r="D793" i="108"/>
  <c r="D792" i="108"/>
  <c r="D791" i="108"/>
  <c r="D790" i="108"/>
  <c r="D789" i="108"/>
  <c r="D788" i="108"/>
  <c r="D787" i="108"/>
  <c r="D786" i="108"/>
  <c r="D785" i="108"/>
  <c r="D784" i="108"/>
  <c r="D783" i="108"/>
  <c r="D782" i="108"/>
  <c r="D781" i="108"/>
  <c r="D780" i="108"/>
  <c r="D779" i="108"/>
  <c r="D778" i="108"/>
  <c r="D777" i="108"/>
  <c r="D776" i="108"/>
  <c r="D775" i="108"/>
  <c r="D774" i="108"/>
  <c r="D773" i="108"/>
  <c r="D772" i="108"/>
  <c r="D771" i="108"/>
  <c r="D770" i="108"/>
  <c r="D769" i="108"/>
  <c r="D768" i="108"/>
  <c r="D767" i="108"/>
  <c r="D766" i="108"/>
  <c r="D765" i="108"/>
  <c r="D764" i="108"/>
  <c r="D763" i="108"/>
  <c r="D762" i="108"/>
  <c r="D761" i="108"/>
  <c r="D760" i="108"/>
  <c r="D759" i="108"/>
  <c r="D758" i="108"/>
  <c r="D757" i="108"/>
  <c r="D756" i="108"/>
  <c r="D755" i="108"/>
  <c r="D754" i="108"/>
  <c r="D753" i="108"/>
  <c r="D752" i="108"/>
  <c r="D751" i="108"/>
  <c r="D750" i="108"/>
  <c r="D749" i="108"/>
  <c r="D748" i="108"/>
  <c r="D747" i="108"/>
  <c r="D746" i="108"/>
  <c r="D745" i="108"/>
  <c r="D744" i="108"/>
  <c r="D743" i="108"/>
  <c r="D742" i="108"/>
  <c r="D741" i="108"/>
  <c r="D740" i="108"/>
  <c r="D739" i="108"/>
  <c r="D738" i="108"/>
  <c r="D737" i="108"/>
  <c r="D736" i="108"/>
  <c r="D735" i="108"/>
  <c r="D734" i="108"/>
  <c r="D733" i="108"/>
  <c r="D732" i="108"/>
  <c r="D731" i="108"/>
  <c r="D730" i="108"/>
  <c r="D729" i="108"/>
  <c r="D728" i="108"/>
  <c r="D727" i="108"/>
  <c r="D726" i="108"/>
  <c r="D725" i="108"/>
  <c r="D724" i="108"/>
  <c r="D723" i="108"/>
  <c r="D722" i="108"/>
  <c r="D721" i="108"/>
  <c r="D720" i="108"/>
  <c r="D719" i="108"/>
  <c r="D718" i="108"/>
  <c r="D717" i="108"/>
  <c r="D716" i="108"/>
  <c r="D715" i="108"/>
  <c r="D714" i="108"/>
  <c r="D713" i="108"/>
  <c r="D712" i="108"/>
  <c r="D711" i="108"/>
  <c r="D710" i="108"/>
  <c r="D709" i="108"/>
  <c r="D708" i="108"/>
  <c r="D707" i="108"/>
  <c r="D706" i="108"/>
  <c r="D705" i="108"/>
  <c r="D704" i="108"/>
  <c r="D703" i="108"/>
  <c r="D702" i="108"/>
  <c r="D701" i="108"/>
  <c r="D700" i="108"/>
  <c r="D699" i="108"/>
  <c r="D698" i="108"/>
  <c r="D697" i="108"/>
  <c r="D696" i="108"/>
  <c r="D695" i="108"/>
  <c r="D694" i="108"/>
  <c r="D693" i="108"/>
  <c r="D692" i="108"/>
  <c r="D691" i="108"/>
  <c r="D690" i="108"/>
  <c r="D689" i="108"/>
  <c r="D688" i="108"/>
  <c r="D687" i="108"/>
  <c r="D686" i="108"/>
  <c r="D685" i="108"/>
  <c r="D684" i="108"/>
  <c r="D683" i="108"/>
  <c r="D682" i="108"/>
  <c r="D681" i="108"/>
  <c r="D680" i="108"/>
  <c r="D679" i="108"/>
  <c r="D678" i="108"/>
  <c r="D677" i="108"/>
  <c r="D676" i="108"/>
  <c r="D675" i="108"/>
  <c r="D674" i="108"/>
  <c r="D673" i="108"/>
  <c r="D672" i="108"/>
  <c r="D671" i="108"/>
  <c r="D670" i="108"/>
  <c r="D669" i="108"/>
  <c r="D668" i="108"/>
  <c r="D667" i="108"/>
  <c r="D666" i="108"/>
  <c r="D665" i="108"/>
  <c r="D664" i="108"/>
  <c r="D663" i="108"/>
  <c r="D662" i="108"/>
  <c r="D661" i="108"/>
  <c r="D660" i="108"/>
  <c r="D659" i="108"/>
  <c r="D658" i="108"/>
  <c r="D657" i="108"/>
  <c r="D656" i="108"/>
  <c r="D655" i="108"/>
  <c r="D654" i="108"/>
  <c r="D653" i="108"/>
  <c r="D652" i="108"/>
  <c r="D651" i="108"/>
  <c r="D650" i="108"/>
  <c r="D649" i="108"/>
  <c r="D648" i="108"/>
  <c r="D647" i="108"/>
  <c r="D646" i="108"/>
  <c r="D645" i="108"/>
  <c r="D644" i="108"/>
  <c r="D643" i="108"/>
  <c r="D642" i="108"/>
  <c r="D641" i="108"/>
  <c r="D640" i="108"/>
  <c r="D639" i="108"/>
  <c r="D638" i="108"/>
  <c r="D637" i="108"/>
  <c r="D636" i="108"/>
  <c r="D635" i="108"/>
  <c r="D634" i="108"/>
  <c r="D633" i="108"/>
  <c r="D632" i="108"/>
  <c r="D631" i="108"/>
  <c r="D630" i="108"/>
  <c r="D629" i="108"/>
  <c r="D628" i="108"/>
  <c r="D627" i="108"/>
  <c r="D626" i="108"/>
  <c r="D625" i="108"/>
  <c r="D624" i="108"/>
  <c r="D623" i="108"/>
  <c r="D622" i="108"/>
  <c r="D621" i="108"/>
  <c r="D620" i="108"/>
  <c r="D619" i="108"/>
  <c r="D618" i="108"/>
  <c r="D617" i="108"/>
  <c r="D616" i="108"/>
  <c r="D615" i="108"/>
  <c r="D614" i="108"/>
  <c r="D613" i="108"/>
  <c r="D612" i="108"/>
  <c r="D611" i="108"/>
  <c r="D610" i="108"/>
  <c r="D609" i="108"/>
  <c r="D608" i="108"/>
  <c r="D607" i="108"/>
  <c r="D606" i="108"/>
  <c r="D605" i="108"/>
  <c r="D604" i="108"/>
  <c r="D603" i="108"/>
  <c r="D602" i="108"/>
  <c r="D601" i="108"/>
  <c r="D600" i="108"/>
  <c r="D599" i="108"/>
  <c r="D598" i="108"/>
  <c r="D597" i="108"/>
  <c r="D596" i="108"/>
  <c r="D595" i="108"/>
  <c r="D594" i="108"/>
  <c r="D593" i="108"/>
  <c r="D592" i="108"/>
  <c r="D591" i="108"/>
  <c r="D590" i="108"/>
  <c r="D589" i="108"/>
  <c r="D588" i="108"/>
  <c r="D587" i="108"/>
  <c r="D586" i="108"/>
  <c r="D585" i="108"/>
  <c r="D584" i="108"/>
  <c r="D583" i="108"/>
  <c r="D582" i="108"/>
  <c r="D581" i="108"/>
  <c r="D580" i="108"/>
  <c r="D579" i="108"/>
  <c r="D578" i="108"/>
  <c r="D577" i="108"/>
  <c r="D576" i="108"/>
  <c r="D575" i="108"/>
  <c r="D574" i="108"/>
  <c r="D573" i="108"/>
  <c r="D572" i="108"/>
  <c r="D571" i="108"/>
  <c r="D570" i="108"/>
  <c r="D569" i="108"/>
  <c r="D568" i="108"/>
  <c r="D567" i="108"/>
  <c r="D566" i="108"/>
  <c r="D565" i="108"/>
  <c r="D564" i="108"/>
  <c r="D563" i="108"/>
  <c r="D562" i="108"/>
  <c r="D561" i="108"/>
  <c r="D560" i="108"/>
  <c r="D559" i="108"/>
  <c r="D558" i="108"/>
  <c r="D557" i="108"/>
  <c r="D556" i="108"/>
  <c r="D555" i="108"/>
  <c r="D554" i="108"/>
  <c r="D553" i="108"/>
  <c r="D552" i="108"/>
  <c r="D551" i="108"/>
  <c r="D550" i="108"/>
  <c r="D549" i="108"/>
  <c r="D548" i="108"/>
  <c r="D547" i="108"/>
  <c r="D546" i="108"/>
  <c r="D545" i="108"/>
  <c r="D544" i="108"/>
  <c r="D543" i="108"/>
  <c r="D542" i="108"/>
  <c r="D541" i="108"/>
  <c r="D540" i="108"/>
  <c r="D539" i="108"/>
  <c r="D538" i="108"/>
  <c r="D537" i="108"/>
  <c r="D536" i="108"/>
  <c r="D535" i="108"/>
  <c r="D534" i="108"/>
  <c r="D533" i="108"/>
  <c r="D532" i="108"/>
  <c r="D531" i="108"/>
  <c r="D530" i="108"/>
  <c r="D529" i="108"/>
  <c r="D528" i="108"/>
  <c r="D527" i="108"/>
  <c r="D526" i="108"/>
  <c r="D525" i="108"/>
  <c r="D524" i="108"/>
  <c r="D523" i="108"/>
  <c r="D522" i="108"/>
  <c r="D521" i="108"/>
  <c r="D520" i="108"/>
  <c r="D519" i="108"/>
  <c r="D518" i="108"/>
  <c r="D517" i="108"/>
  <c r="D516" i="108"/>
  <c r="D515" i="108"/>
  <c r="D514" i="108"/>
  <c r="D513" i="108"/>
  <c r="D512" i="108"/>
  <c r="D511" i="108"/>
  <c r="D510" i="108"/>
  <c r="D509" i="108"/>
  <c r="D508" i="108"/>
  <c r="D507" i="108"/>
  <c r="D506" i="108"/>
  <c r="D505" i="108"/>
  <c r="D504" i="108"/>
  <c r="D503" i="108"/>
  <c r="D502" i="108"/>
  <c r="D501" i="108"/>
  <c r="D500" i="108"/>
  <c r="D499" i="108"/>
  <c r="D498" i="108"/>
  <c r="D497" i="108"/>
  <c r="D496" i="108"/>
  <c r="D495" i="108"/>
  <c r="D494" i="108"/>
  <c r="D493" i="108"/>
  <c r="D492" i="108"/>
  <c r="D491" i="108"/>
  <c r="D490" i="108"/>
  <c r="D489" i="108"/>
  <c r="D488" i="108"/>
  <c r="D487" i="108"/>
  <c r="D486" i="108"/>
  <c r="D485" i="108"/>
  <c r="D484" i="108"/>
  <c r="D483" i="108"/>
  <c r="D482" i="108"/>
  <c r="D481" i="108"/>
  <c r="D480" i="108"/>
  <c r="D479" i="108"/>
  <c r="D478" i="108"/>
  <c r="D477" i="108"/>
  <c r="D476" i="108"/>
  <c r="D475" i="108"/>
  <c r="D474" i="108"/>
  <c r="D473" i="108"/>
  <c r="D472" i="108"/>
  <c r="D471" i="108"/>
  <c r="D470" i="108"/>
  <c r="D469" i="108"/>
  <c r="D468" i="108"/>
  <c r="D467" i="108"/>
  <c r="D466" i="108"/>
  <c r="D465" i="108"/>
  <c r="D464" i="108"/>
  <c r="D463" i="108"/>
  <c r="D462" i="108"/>
  <c r="D461" i="108"/>
  <c r="D460" i="108"/>
  <c r="D459" i="108"/>
  <c r="D458" i="108"/>
  <c r="D457" i="108"/>
  <c r="D456" i="108"/>
  <c r="D455" i="108"/>
  <c r="D454" i="108"/>
  <c r="D453" i="108"/>
  <c r="D452" i="108"/>
  <c r="D451" i="108"/>
  <c r="D450" i="108"/>
  <c r="D449" i="108"/>
  <c r="D448" i="108"/>
  <c r="D447" i="108"/>
  <c r="D446" i="108"/>
  <c r="D445" i="108"/>
  <c r="D444" i="108"/>
  <c r="D443" i="108"/>
  <c r="D442" i="108"/>
  <c r="D441" i="108"/>
  <c r="D440" i="108"/>
  <c r="D439" i="108"/>
  <c r="D438" i="108"/>
  <c r="D437" i="108"/>
  <c r="D436" i="108"/>
  <c r="D435" i="108"/>
  <c r="D434" i="108"/>
  <c r="D433" i="108"/>
  <c r="D432" i="108"/>
  <c r="D431" i="108"/>
  <c r="D430" i="108"/>
  <c r="D429" i="108"/>
  <c r="D428" i="108"/>
  <c r="D427" i="108"/>
  <c r="D426" i="108"/>
  <c r="D425" i="108"/>
  <c r="D424" i="108"/>
  <c r="D423" i="108"/>
  <c r="D422" i="108"/>
  <c r="D421" i="108"/>
  <c r="D420" i="108"/>
  <c r="D419" i="108"/>
  <c r="D418" i="108"/>
  <c r="D417" i="108"/>
  <c r="D416" i="108"/>
  <c r="D415" i="108"/>
  <c r="D414" i="108"/>
  <c r="D413" i="108"/>
  <c r="D412" i="108"/>
  <c r="D411" i="108"/>
  <c r="D410" i="108"/>
  <c r="D409" i="108"/>
  <c r="D408" i="108"/>
  <c r="D407" i="108"/>
  <c r="D406" i="108"/>
  <c r="D405" i="108"/>
  <c r="D404" i="108"/>
  <c r="D403" i="108"/>
  <c r="D402" i="108"/>
  <c r="D401" i="108"/>
  <c r="D400" i="108"/>
  <c r="D399" i="108"/>
  <c r="D398" i="108"/>
  <c r="D397" i="108"/>
  <c r="D396" i="108"/>
  <c r="D395" i="108"/>
  <c r="D394" i="108"/>
  <c r="D393" i="108"/>
  <c r="D392" i="108"/>
  <c r="D391" i="108"/>
  <c r="D390" i="108"/>
  <c r="D389" i="108"/>
  <c r="D388" i="108"/>
  <c r="D387" i="108"/>
  <c r="D386" i="108"/>
  <c r="D385" i="108"/>
  <c r="D384" i="108"/>
  <c r="D383" i="108"/>
  <c r="D382" i="108"/>
  <c r="D381" i="108"/>
  <c r="D380" i="108"/>
  <c r="D379" i="108"/>
  <c r="D378" i="108"/>
  <c r="D377" i="108"/>
  <c r="D376" i="108"/>
  <c r="D375" i="108"/>
  <c r="D374" i="108"/>
  <c r="D373" i="108"/>
  <c r="D372" i="108"/>
  <c r="D371" i="108"/>
  <c r="D370" i="108"/>
  <c r="D369" i="108"/>
  <c r="D368" i="108"/>
  <c r="D367" i="108"/>
  <c r="D366" i="108"/>
  <c r="D365" i="108"/>
  <c r="D364" i="108"/>
  <c r="D363" i="108"/>
  <c r="D362" i="108"/>
  <c r="D361" i="108"/>
  <c r="D360" i="108"/>
  <c r="D359" i="108"/>
  <c r="D358" i="108"/>
  <c r="D357" i="108"/>
  <c r="D356" i="108"/>
  <c r="D355" i="108"/>
  <c r="D354" i="108"/>
  <c r="D353" i="108"/>
  <c r="D352" i="108"/>
  <c r="D351" i="108"/>
  <c r="D350" i="108"/>
  <c r="D349" i="108"/>
  <c r="D348" i="108"/>
  <c r="D347" i="108"/>
  <c r="D346" i="108"/>
  <c r="D345" i="108"/>
  <c r="D344" i="108"/>
  <c r="D343" i="108"/>
  <c r="D342" i="108"/>
  <c r="D341" i="108"/>
  <c r="D340" i="108"/>
  <c r="D339" i="108"/>
  <c r="D338" i="108"/>
  <c r="D337" i="108"/>
  <c r="D336" i="108"/>
  <c r="D335" i="108"/>
  <c r="D334" i="108"/>
  <c r="D333" i="108"/>
  <c r="D332" i="108"/>
  <c r="D331" i="108"/>
  <c r="D330" i="108"/>
  <c r="D329" i="108"/>
  <c r="D328" i="108"/>
  <c r="D327" i="108"/>
  <c r="D326" i="108"/>
  <c r="D325" i="108"/>
  <c r="D324" i="108"/>
  <c r="D323" i="108"/>
  <c r="D322" i="108"/>
  <c r="D321" i="108"/>
  <c r="D320" i="108"/>
  <c r="D319" i="108"/>
  <c r="D318" i="108"/>
  <c r="D317" i="108"/>
  <c r="D316" i="108"/>
  <c r="D315" i="108"/>
  <c r="D314" i="108"/>
  <c r="D313" i="108"/>
  <c r="D312" i="108"/>
  <c r="D311" i="108"/>
  <c r="D310" i="108"/>
  <c r="D309" i="108"/>
  <c r="D308" i="108"/>
  <c r="D307" i="108"/>
  <c r="D306" i="108"/>
  <c r="D305" i="108"/>
  <c r="D304" i="108"/>
  <c r="D303" i="108"/>
  <c r="D302" i="108"/>
  <c r="D301" i="108"/>
  <c r="D300" i="108"/>
  <c r="D299" i="108"/>
  <c r="D298" i="108"/>
  <c r="D297" i="108"/>
  <c r="D296" i="108"/>
  <c r="D295" i="108"/>
  <c r="D294" i="108"/>
  <c r="D293" i="108"/>
  <c r="D292" i="108"/>
  <c r="D291" i="108"/>
  <c r="D290" i="108"/>
  <c r="D289" i="108"/>
  <c r="D288" i="108"/>
  <c r="D287" i="108"/>
  <c r="D286" i="108"/>
  <c r="D285" i="108"/>
  <c r="D284" i="108"/>
  <c r="D283" i="108"/>
  <c r="D282" i="108"/>
  <c r="D281" i="108"/>
  <c r="D280" i="108"/>
  <c r="D279" i="108"/>
  <c r="D278" i="108"/>
  <c r="D277" i="108"/>
  <c r="D276" i="108"/>
  <c r="D275" i="108"/>
  <c r="D274" i="108"/>
  <c r="D273" i="108"/>
  <c r="D272" i="108"/>
  <c r="D271" i="108"/>
  <c r="D270" i="108"/>
  <c r="D269" i="108"/>
  <c r="D268" i="108"/>
  <c r="D267" i="108"/>
  <c r="D266" i="108"/>
  <c r="D265" i="108"/>
  <c r="D264" i="108"/>
  <c r="D263" i="108"/>
  <c r="D262" i="108"/>
  <c r="D261" i="108"/>
  <c r="D260" i="108"/>
  <c r="D259" i="108"/>
  <c r="D258" i="108"/>
  <c r="D257" i="108"/>
  <c r="D256" i="108"/>
  <c r="D255" i="108"/>
  <c r="D254" i="108"/>
  <c r="D253" i="108"/>
  <c r="D252" i="108"/>
  <c r="D251" i="108"/>
  <c r="D250" i="108"/>
  <c r="D249" i="108"/>
  <c r="D248" i="108"/>
  <c r="D247" i="108"/>
  <c r="D246" i="108"/>
  <c r="D245" i="108"/>
  <c r="D244" i="108"/>
  <c r="D243" i="108"/>
  <c r="D242" i="108"/>
  <c r="D241" i="108"/>
  <c r="D240" i="108"/>
  <c r="D239" i="108"/>
  <c r="D238" i="108"/>
  <c r="D237" i="108"/>
  <c r="D236" i="108"/>
  <c r="D235" i="108"/>
  <c r="D234" i="108"/>
  <c r="D233" i="108"/>
  <c r="D232" i="108"/>
  <c r="D231" i="108"/>
  <c r="D230" i="108"/>
  <c r="D229" i="108"/>
  <c r="D228" i="108"/>
  <c r="D227" i="108"/>
  <c r="D226" i="108"/>
  <c r="D225" i="108"/>
  <c r="D224" i="108"/>
  <c r="D223" i="108"/>
  <c r="D222" i="108"/>
  <c r="D221" i="108"/>
  <c r="D220" i="108"/>
  <c r="D219" i="108"/>
  <c r="D218" i="108"/>
  <c r="D217" i="108"/>
  <c r="D216" i="108"/>
  <c r="D215" i="108"/>
  <c r="D214" i="108"/>
  <c r="D213" i="108"/>
  <c r="D212" i="108"/>
  <c r="D211" i="108"/>
  <c r="D210" i="108"/>
  <c r="D209" i="108"/>
  <c r="D208" i="108"/>
  <c r="D207" i="108"/>
  <c r="D206" i="108"/>
  <c r="D205" i="108"/>
  <c r="D204" i="108"/>
  <c r="D203" i="108"/>
  <c r="D202" i="108"/>
  <c r="D201" i="108"/>
  <c r="D200" i="108"/>
  <c r="D199" i="108"/>
  <c r="D198" i="108"/>
  <c r="D197" i="108"/>
  <c r="D196" i="108"/>
  <c r="D195" i="108"/>
  <c r="D194" i="108"/>
  <c r="D193" i="108"/>
  <c r="D192" i="108"/>
  <c r="D191" i="108"/>
  <c r="D190" i="108"/>
  <c r="D189" i="108"/>
  <c r="D188" i="108"/>
  <c r="D187" i="108"/>
  <c r="D186" i="108"/>
  <c r="D185" i="108"/>
  <c r="D184" i="108"/>
  <c r="D183" i="108"/>
  <c r="D182" i="108"/>
  <c r="D181" i="108"/>
  <c r="D180" i="108"/>
  <c r="D179" i="108"/>
  <c r="D178" i="108"/>
  <c r="D177" i="108"/>
  <c r="D176" i="108"/>
  <c r="D175" i="108"/>
  <c r="D174" i="108"/>
  <c r="D173" i="108"/>
  <c r="D172" i="108"/>
  <c r="D171" i="108"/>
  <c r="D170" i="108"/>
  <c r="D169" i="108"/>
  <c r="D168" i="108"/>
  <c r="D167" i="108"/>
  <c r="D166" i="108"/>
  <c r="D165" i="108"/>
  <c r="D164" i="108"/>
  <c r="D163" i="108"/>
  <c r="D162" i="108"/>
  <c r="D161" i="108"/>
  <c r="D160" i="108"/>
  <c r="D159" i="108"/>
  <c r="D158" i="108"/>
  <c r="D157" i="108"/>
  <c r="D156" i="108"/>
  <c r="D155" i="108"/>
  <c r="D154" i="108"/>
  <c r="D153" i="108"/>
  <c r="D152" i="108"/>
  <c r="D151" i="108"/>
  <c r="D150" i="108"/>
  <c r="D149" i="108"/>
  <c r="D148" i="108"/>
  <c r="D147" i="108"/>
  <c r="D146" i="108"/>
  <c r="D145" i="108"/>
  <c r="D144" i="108"/>
  <c r="D143" i="108"/>
  <c r="D142" i="108"/>
  <c r="D141" i="108"/>
  <c r="D140" i="108"/>
  <c r="D139" i="108"/>
  <c r="D138" i="108"/>
  <c r="D137" i="108"/>
  <c r="D136" i="108"/>
  <c r="D135" i="108"/>
  <c r="D134" i="108"/>
  <c r="D133" i="108"/>
  <c r="D132" i="108"/>
  <c r="D131" i="108"/>
  <c r="D130" i="108"/>
  <c r="D129" i="108"/>
  <c r="D128" i="108"/>
  <c r="D127" i="108"/>
  <c r="D126" i="108"/>
  <c r="D125" i="108"/>
  <c r="D124" i="108"/>
  <c r="D123" i="108"/>
  <c r="D122" i="108"/>
  <c r="D121" i="108"/>
  <c r="D120" i="108"/>
  <c r="D119" i="108"/>
  <c r="D118" i="108"/>
  <c r="D117" i="108"/>
  <c r="D116" i="108"/>
  <c r="D115" i="108"/>
  <c r="D114" i="108"/>
  <c r="D113" i="108"/>
  <c r="D112" i="108"/>
  <c r="D111" i="108"/>
  <c r="D110" i="108"/>
  <c r="D109" i="108"/>
  <c r="D108" i="108"/>
  <c r="D107" i="108"/>
  <c r="D106" i="108"/>
  <c r="D105" i="108"/>
  <c r="D104" i="108"/>
  <c r="D103" i="108"/>
  <c r="D102" i="108"/>
  <c r="D101" i="108"/>
  <c r="D100" i="108"/>
  <c r="D99" i="108"/>
  <c r="D98" i="108"/>
  <c r="D97" i="108"/>
  <c r="D96" i="108"/>
  <c r="D95" i="108"/>
  <c r="D94" i="108"/>
  <c r="D93" i="108"/>
  <c r="D92" i="108"/>
  <c r="D91" i="108"/>
  <c r="D90" i="108"/>
  <c r="D89" i="108"/>
  <c r="D88" i="108"/>
  <c r="D87" i="108"/>
  <c r="D86" i="108"/>
  <c r="D85" i="108"/>
  <c r="D84" i="108"/>
  <c r="D83" i="108"/>
  <c r="D82" i="108"/>
  <c r="D81" i="108"/>
  <c r="D80" i="108"/>
  <c r="D79" i="108"/>
  <c r="D78" i="108"/>
  <c r="D77" i="108"/>
  <c r="D76" i="108"/>
  <c r="D75" i="108"/>
  <c r="D74" i="108"/>
  <c r="D73" i="108"/>
  <c r="D72" i="108"/>
  <c r="D71" i="108"/>
  <c r="D70" i="108"/>
  <c r="D69" i="108"/>
  <c r="D68" i="108"/>
  <c r="D67" i="108"/>
  <c r="D66" i="108"/>
  <c r="D65" i="108"/>
  <c r="D64" i="108"/>
  <c r="D63" i="108"/>
  <c r="D62" i="108"/>
  <c r="D61" i="108"/>
  <c r="D60" i="108"/>
  <c r="D59" i="108"/>
  <c r="D58" i="108"/>
  <c r="D57" i="108"/>
  <c r="D56" i="108"/>
  <c r="D55" i="108"/>
  <c r="D54" i="108"/>
  <c r="D53" i="108"/>
  <c r="D52" i="108"/>
  <c r="D51" i="108"/>
  <c r="D50" i="108"/>
  <c r="D49" i="108"/>
  <c r="D48" i="108"/>
  <c r="D47" i="108"/>
  <c r="D46" i="108"/>
  <c r="D45" i="108"/>
  <c r="D44" i="108"/>
  <c r="D43" i="108"/>
  <c r="D42" i="108"/>
  <c r="D41" i="108"/>
  <c r="D40" i="108"/>
  <c r="D39" i="108"/>
  <c r="D38" i="108"/>
  <c r="D37" i="108"/>
  <c r="D36" i="108"/>
  <c r="D35" i="108"/>
  <c r="D34" i="108"/>
  <c r="D33" i="108"/>
  <c r="D32" i="108"/>
  <c r="D31" i="108"/>
  <c r="D30" i="108"/>
  <c r="D29" i="108"/>
  <c r="D28" i="108"/>
  <c r="D27" i="108"/>
  <c r="D26" i="108"/>
  <c r="D25" i="108"/>
  <c r="D24" i="108"/>
  <c r="D23" i="108"/>
  <c r="D22" i="108"/>
  <c r="D21" i="108"/>
  <c r="D20" i="108"/>
  <c r="D19" i="108"/>
  <c r="D18" i="108"/>
  <c r="D17" i="108"/>
  <c r="D16" i="108"/>
  <c r="D15" i="108"/>
  <c r="D14" i="108"/>
  <c r="D13" i="108"/>
  <c r="D12" i="108"/>
  <c r="D11" i="108"/>
  <c r="D10" i="108"/>
  <c r="D9" i="108"/>
  <c r="D8" i="108"/>
  <c r="D7" i="108"/>
  <c r="D6" i="108"/>
  <c r="D5" i="108"/>
  <c r="D4" i="108"/>
  <c r="D3" i="108"/>
  <c r="D2" i="108"/>
  <c r="O6" i="97" l="1"/>
  <c r="B15" i="2" s="1" a="1"/>
  <c r="B15" i="2" s="1"/>
  <c r="O6" i="96"/>
  <c r="B14" i="2" s="1" a="1"/>
  <c r="B14" i="2" s="1"/>
  <c r="O6" i="95"/>
  <c r="B13" i="2" s="1" a="1"/>
  <c r="B13" i="2" s="1"/>
  <c r="O6" i="93"/>
  <c r="B11" i="2" s="1" a="1"/>
  <c r="B11" i="2" s="1"/>
  <c r="O6" i="92"/>
  <c r="B10" i="2" s="1" a="1"/>
  <c r="B10" i="2" s="1"/>
  <c r="O6" i="91"/>
  <c r="B9" i="2" s="1" a="1"/>
  <c r="B9" i="2" s="1"/>
  <c r="O6" i="90"/>
  <c r="B8" i="2" s="1" a="1"/>
  <c r="B8" i="2" s="1"/>
  <c r="O6" i="89"/>
  <c r="B7" i="2" s="1" a="1"/>
  <c r="B7" i="2" s="1"/>
  <c r="O6" i="4"/>
  <c r="B6" i="2" s="1" a="1"/>
  <c r="B6" i="2" s="1"/>
  <c r="O6" i="104"/>
  <c r="B22" i="2" s="1" a="1"/>
  <c r="B22" i="2" s="1"/>
  <c r="O6" i="103"/>
  <c r="B21" i="2" s="1" a="1"/>
  <c r="B21" i="2" s="1"/>
  <c r="O6" i="101"/>
  <c r="B19" i="2" s="1" a="1"/>
  <c r="B19" i="2" s="1"/>
  <c r="O6" i="100"/>
  <c r="B18" i="2" s="1" a="1"/>
  <c r="B18" i="2" s="1"/>
  <c r="O6" i="107"/>
  <c r="B25" i="2" s="1" a="1"/>
  <c r="B25" i="2" s="1"/>
  <c r="O6" i="106"/>
  <c r="B24" i="2" s="1" a="1"/>
  <c r="B24" i="2" s="1"/>
  <c r="O6" i="105"/>
  <c r="B23" i="2" s="1" a="1"/>
  <c r="B23" i="2" s="1"/>
  <c r="O6" i="102"/>
  <c r="B20" i="2" s="1" a="1"/>
  <c r="B20" i="2" s="1"/>
  <c r="O6" i="99"/>
  <c r="B17" i="2" s="1" a="1"/>
  <c r="B17" i="2" s="1"/>
  <c r="O6" i="98"/>
  <c r="B16" i="2" s="1" a="1"/>
  <c r="B16" i="2" s="1"/>
  <c r="O6" i="94"/>
  <c r="B12" i="2" s="1" a="1"/>
  <c r="B12" i="2" s="1"/>
  <c r="G1" i="89" l="1"/>
  <c r="G1" i="90"/>
  <c r="G1" i="91"/>
  <c r="G1" i="92"/>
  <c r="G1" i="93"/>
  <c r="G1" i="94"/>
  <c r="G1" i="95"/>
  <c r="G1" i="96"/>
  <c r="G1" i="97"/>
  <c r="G1" i="98"/>
  <c r="G1" i="99"/>
  <c r="G1" i="100"/>
  <c r="G1" i="101"/>
  <c r="G1" i="102"/>
  <c r="G1" i="103"/>
  <c r="G1" i="104"/>
  <c r="G1" i="105"/>
  <c r="G1" i="106"/>
  <c r="G1" i="107"/>
  <c r="G1" i="4"/>
  <c r="F1" i="2"/>
  <c r="H13" i="7"/>
  <c r="K6" i="89" s="1"/>
  <c r="H14" i="7"/>
  <c r="K6" i="90" s="1"/>
  <c r="H15" i="7"/>
  <c r="K6" i="91" s="1"/>
  <c r="H16" i="7"/>
  <c r="K6" i="92" s="1"/>
  <c r="H17" i="7"/>
  <c r="K6" i="93" s="1"/>
  <c r="H18" i="7"/>
  <c r="K6" i="94" s="1"/>
  <c r="H19" i="7"/>
  <c r="K6" i="95" s="1"/>
  <c r="H20" i="7"/>
  <c r="K6" i="96" s="1"/>
  <c r="H21" i="7"/>
  <c r="K6" i="97" s="1"/>
  <c r="H22" i="7"/>
  <c r="K6" i="98" s="1"/>
  <c r="H23" i="7"/>
  <c r="K6" i="99" s="1"/>
  <c r="H24" i="7"/>
  <c r="K6" i="100" s="1"/>
  <c r="H25" i="7"/>
  <c r="K6" i="101" s="1"/>
  <c r="H26" i="7"/>
  <c r="K6" i="102" s="1"/>
  <c r="H27" i="7"/>
  <c r="K6" i="103" s="1"/>
  <c r="H28" i="7"/>
  <c r="K6" i="104" s="1"/>
  <c r="H29" i="7"/>
  <c r="K6" i="105" s="1"/>
  <c r="H30" i="7"/>
  <c r="K6" i="106" s="1"/>
  <c r="H31" i="7"/>
  <c r="K6" i="107" s="1"/>
  <c r="H12" i="7"/>
  <c r="K6" i="4" s="1"/>
  <c r="Q12" i="7" l="1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O11" i="89" l="1"/>
  <c r="O11" i="90"/>
  <c r="O11" i="91"/>
  <c r="O11" i="92"/>
  <c r="O11" i="93"/>
  <c r="O11" i="94"/>
  <c r="O11" i="95"/>
  <c r="O11" i="96"/>
  <c r="O11" i="97"/>
  <c r="O11" i="98"/>
  <c r="O11" i="99"/>
  <c r="O11" i="100"/>
  <c r="O11" i="101"/>
  <c r="O11" i="102"/>
  <c r="O11" i="103"/>
  <c r="O11" i="104"/>
  <c r="O11" i="105"/>
  <c r="O11" i="106"/>
  <c r="O11" i="107"/>
  <c r="O11" i="4"/>
  <c r="O9" i="89"/>
  <c r="O9" i="90"/>
  <c r="O9" i="91"/>
  <c r="O9" i="92"/>
  <c r="O9" i="93"/>
  <c r="O9" i="94"/>
  <c r="O9" i="95"/>
  <c r="O9" i="96"/>
  <c r="O9" i="97"/>
  <c r="O9" i="98"/>
  <c r="O9" i="99"/>
  <c r="O9" i="100"/>
  <c r="O9" i="101"/>
  <c r="O9" i="102"/>
  <c r="O9" i="103"/>
  <c r="O9" i="104"/>
  <c r="O9" i="105"/>
  <c r="O9" i="106"/>
  <c r="O9" i="107"/>
  <c r="O9" i="4"/>
  <c r="J25" i="2" a="1"/>
  <c r="L6" i="2" a="1"/>
  <c r="J6" i="2" a="1"/>
  <c r="J25" i="2" l="1"/>
  <c r="L6" i="2"/>
  <c r="J6" i="2"/>
  <c r="M17" i="89"/>
  <c r="M17" i="90"/>
  <c r="M17" i="91"/>
  <c r="M17" i="92"/>
  <c r="M17" i="93"/>
  <c r="M17" i="94"/>
  <c r="M17" i="95"/>
  <c r="M17" i="96"/>
  <c r="M17" i="97"/>
  <c r="M17" i="98"/>
  <c r="M17" i="99"/>
  <c r="M17" i="100"/>
  <c r="M17" i="101"/>
  <c r="M17" i="102"/>
  <c r="M17" i="103"/>
  <c r="M17" i="104"/>
  <c r="M17" i="105"/>
  <c r="M17" i="106"/>
  <c r="M17" i="107"/>
  <c r="M17" i="4"/>
  <c r="L17" i="89"/>
  <c r="L17" i="90"/>
  <c r="L17" i="91"/>
  <c r="L17" i="92"/>
  <c r="L17" i="93"/>
  <c r="L17" i="94"/>
  <c r="L17" i="95"/>
  <c r="L17" i="96"/>
  <c r="L17" i="97"/>
  <c r="L17" i="98"/>
  <c r="L17" i="99"/>
  <c r="L17" i="100"/>
  <c r="L17" i="101"/>
  <c r="L17" i="102"/>
  <c r="L17" i="103"/>
  <c r="L17" i="104"/>
  <c r="L17" i="105"/>
  <c r="L17" i="106"/>
  <c r="L17" i="107"/>
  <c r="L17" i="4"/>
  <c r="K17" i="89"/>
  <c r="K17" i="90"/>
  <c r="K17" i="91"/>
  <c r="K17" i="92"/>
  <c r="K17" i="93"/>
  <c r="K17" i="94"/>
  <c r="K17" i="95"/>
  <c r="K17" i="96"/>
  <c r="K17" i="97"/>
  <c r="K17" i="98"/>
  <c r="K17" i="99"/>
  <c r="K17" i="100"/>
  <c r="K17" i="101"/>
  <c r="K17" i="102"/>
  <c r="K17" i="103"/>
  <c r="K17" i="104"/>
  <c r="K17" i="105"/>
  <c r="K17" i="106"/>
  <c r="K17" i="107"/>
  <c r="K17" i="4"/>
  <c r="J17" i="89"/>
  <c r="J17" i="90"/>
  <c r="J17" i="91"/>
  <c r="J17" i="92"/>
  <c r="J17" i="93"/>
  <c r="J17" i="94"/>
  <c r="J17" i="95"/>
  <c r="J17" i="96"/>
  <c r="J17" i="97"/>
  <c r="J17" i="98"/>
  <c r="J17" i="99"/>
  <c r="J17" i="100"/>
  <c r="J17" i="101"/>
  <c r="J17" i="102"/>
  <c r="J17" i="103"/>
  <c r="J17" i="104"/>
  <c r="J17" i="105"/>
  <c r="J17" i="106"/>
  <c r="J17" i="107"/>
  <c r="J17" i="4"/>
  <c r="I17" i="89"/>
  <c r="I17" i="90"/>
  <c r="I17" i="91"/>
  <c r="I17" i="92"/>
  <c r="I17" i="93"/>
  <c r="I17" i="94"/>
  <c r="I17" i="95"/>
  <c r="I17" i="96"/>
  <c r="I17" i="97"/>
  <c r="I17" i="98"/>
  <c r="I17" i="99"/>
  <c r="I17" i="100"/>
  <c r="I17" i="101"/>
  <c r="I17" i="102"/>
  <c r="I17" i="103"/>
  <c r="I17" i="104"/>
  <c r="I17" i="105"/>
  <c r="I17" i="106"/>
  <c r="I17" i="107"/>
  <c r="I17" i="4"/>
  <c r="H17" i="89"/>
  <c r="H17" i="90"/>
  <c r="H17" i="91"/>
  <c r="H17" i="92"/>
  <c r="H17" i="93"/>
  <c r="H17" i="94"/>
  <c r="H17" i="95"/>
  <c r="H17" i="96"/>
  <c r="H17" i="97"/>
  <c r="H17" i="98"/>
  <c r="H17" i="99"/>
  <c r="H17" i="100"/>
  <c r="H17" i="101"/>
  <c r="H17" i="102"/>
  <c r="H17" i="103"/>
  <c r="H17" i="104"/>
  <c r="H17" i="105"/>
  <c r="H17" i="106"/>
  <c r="H17" i="107"/>
  <c r="H17" i="4"/>
  <c r="G17" i="89"/>
  <c r="G17" i="90"/>
  <c r="G17" i="91"/>
  <c r="G17" i="92"/>
  <c r="G17" i="93"/>
  <c r="G17" i="94"/>
  <c r="G17" i="95"/>
  <c r="G17" i="96"/>
  <c r="G17" i="97"/>
  <c r="G17" i="98"/>
  <c r="G17" i="99"/>
  <c r="G17" i="100"/>
  <c r="G17" i="101"/>
  <c r="G17" i="102"/>
  <c r="G17" i="103"/>
  <c r="G17" i="104"/>
  <c r="G17" i="105"/>
  <c r="G17" i="106"/>
  <c r="G17" i="107"/>
  <c r="G17" i="4"/>
  <c r="F17" i="89"/>
  <c r="F17" i="90"/>
  <c r="F17" i="91"/>
  <c r="F17" i="92"/>
  <c r="F17" i="93"/>
  <c r="F17" i="94"/>
  <c r="F17" i="95"/>
  <c r="F17" i="96"/>
  <c r="F17" i="97"/>
  <c r="F17" i="98"/>
  <c r="F17" i="99"/>
  <c r="F17" i="100"/>
  <c r="F17" i="101"/>
  <c r="F17" i="102"/>
  <c r="F17" i="103"/>
  <c r="F17" i="104"/>
  <c r="F17" i="105"/>
  <c r="F17" i="106"/>
  <c r="F17" i="107"/>
  <c r="F17" i="4"/>
  <c r="E17" i="89"/>
  <c r="E17" i="90"/>
  <c r="E17" i="91"/>
  <c r="E17" i="92"/>
  <c r="E17" i="93"/>
  <c r="E17" i="94"/>
  <c r="E17" i="95"/>
  <c r="E17" i="96"/>
  <c r="E17" i="97"/>
  <c r="E17" i="98"/>
  <c r="E17" i="99"/>
  <c r="E17" i="100"/>
  <c r="E17" i="101"/>
  <c r="E17" i="102"/>
  <c r="E17" i="103"/>
  <c r="E17" i="104"/>
  <c r="E17" i="105"/>
  <c r="E17" i="106"/>
  <c r="E17" i="107"/>
  <c r="E17" i="4"/>
  <c r="D17" i="90"/>
  <c r="D17" i="91"/>
  <c r="D17" i="92"/>
  <c r="D17" i="93"/>
  <c r="D17" i="94"/>
  <c r="D17" i="95"/>
  <c r="D17" i="96"/>
  <c r="D17" i="97"/>
  <c r="D17" i="98"/>
  <c r="D17" i="99"/>
  <c r="D17" i="100"/>
  <c r="D17" i="101"/>
  <c r="D17" i="102"/>
  <c r="D17" i="103"/>
  <c r="D17" i="104"/>
  <c r="D17" i="105"/>
  <c r="D17" i="106"/>
  <c r="D17" i="107"/>
  <c r="D17" i="4"/>
  <c r="D17" i="89"/>
  <c r="F14" i="90"/>
  <c r="F14" i="91"/>
  <c r="F14" i="92"/>
  <c r="F14" i="93"/>
  <c r="F14" i="94"/>
  <c r="F14" i="95"/>
  <c r="F14" i="96"/>
  <c r="F14" i="97"/>
  <c r="F14" i="98"/>
  <c r="F14" i="99"/>
  <c r="F14" i="100"/>
  <c r="F14" i="101"/>
  <c r="F14" i="102"/>
  <c r="F14" i="103"/>
  <c r="F14" i="104"/>
  <c r="F14" i="105"/>
  <c r="F14" i="106"/>
  <c r="F14" i="107"/>
  <c r="F14" i="4"/>
  <c r="F14" i="89"/>
  <c r="D14" i="90"/>
  <c r="D14" i="91"/>
  <c r="D14" i="92"/>
  <c r="D14" i="93"/>
  <c r="D14" i="94"/>
  <c r="D14" i="95"/>
  <c r="D14" i="96"/>
  <c r="D14" i="97"/>
  <c r="D14" i="98"/>
  <c r="D14" i="99"/>
  <c r="D14" i="100"/>
  <c r="D14" i="101"/>
  <c r="D14" i="102"/>
  <c r="D14" i="103"/>
  <c r="D14" i="104"/>
  <c r="D14" i="105"/>
  <c r="D14" i="106"/>
  <c r="D14" i="107"/>
  <c r="D14" i="4"/>
  <c r="D14" i="89"/>
  <c r="M14" i="89"/>
  <c r="L14" i="89"/>
  <c r="K14" i="89"/>
  <c r="J14" i="89"/>
  <c r="I14" i="89"/>
  <c r="H14" i="89"/>
  <c r="G14" i="89"/>
  <c r="E14" i="89"/>
  <c r="M14" i="90"/>
  <c r="L14" i="90"/>
  <c r="K14" i="90"/>
  <c r="J14" i="90"/>
  <c r="I14" i="90"/>
  <c r="H14" i="90"/>
  <c r="G14" i="90"/>
  <c r="E14" i="90"/>
  <c r="M14" i="91"/>
  <c r="L14" i="91"/>
  <c r="K14" i="91"/>
  <c r="J14" i="91"/>
  <c r="I14" i="91"/>
  <c r="H14" i="91"/>
  <c r="G14" i="91"/>
  <c r="E14" i="91"/>
  <c r="M14" i="92"/>
  <c r="L14" i="92"/>
  <c r="K14" i="92"/>
  <c r="J14" i="92"/>
  <c r="I14" i="92"/>
  <c r="H14" i="92"/>
  <c r="G14" i="92"/>
  <c r="E14" i="92"/>
  <c r="M14" i="93"/>
  <c r="L14" i="93"/>
  <c r="K14" i="93"/>
  <c r="J14" i="93"/>
  <c r="I14" i="93"/>
  <c r="H14" i="93"/>
  <c r="G14" i="93"/>
  <c r="E14" i="93"/>
  <c r="M14" i="94"/>
  <c r="L14" i="94"/>
  <c r="K14" i="94"/>
  <c r="J14" i="94"/>
  <c r="I14" i="94"/>
  <c r="H14" i="94"/>
  <c r="G14" i="94"/>
  <c r="E14" i="94"/>
  <c r="M14" i="95"/>
  <c r="L14" i="95"/>
  <c r="K14" i="95"/>
  <c r="J14" i="95"/>
  <c r="I14" i="95"/>
  <c r="H14" i="95"/>
  <c r="G14" i="95"/>
  <c r="E14" i="95"/>
  <c r="M14" i="96"/>
  <c r="L14" i="96"/>
  <c r="K14" i="96"/>
  <c r="J14" i="96"/>
  <c r="I14" i="96"/>
  <c r="H14" i="96"/>
  <c r="G14" i="96"/>
  <c r="E14" i="96"/>
  <c r="M14" i="97"/>
  <c r="L14" i="97"/>
  <c r="K14" i="97"/>
  <c r="J14" i="97"/>
  <c r="I14" i="97"/>
  <c r="H14" i="97"/>
  <c r="G14" i="97"/>
  <c r="E14" i="97"/>
  <c r="M14" i="98"/>
  <c r="L14" i="98"/>
  <c r="K14" i="98"/>
  <c r="J14" i="98"/>
  <c r="I14" i="98"/>
  <c r="H14" i="98"/>
  <c r="G14" i="98"/>
  <c r="E14" i="98"/>
  <c r="M14" i="99"/>
  <c r="L14" i="99"/>
  <c r="K14" i="99"/>
  <c r="J14" i="99"/>
  <c r="I14" i="99"/>
  <c r="H14" i="99"/>
  <c r="G14" i="99"/>
  <c r="E14" i="99"/>
  <c r="M14" i="100"/>
  <c r="L14" i="100"/>
  <c r="K14" i="100"/>
  <c r="J14" i="100"/>
  <c r="I14" i="100"/>
  <c r="H14" i="100"/>
  <c r="G14" i="100"/>
  <c r="E14" i="100"/>
  <c r="M14" i="101"/>
  <c r="L14" i="101"/>
  <c r="K14" i="101"/>
  <c r="J14" i="101"/>
  <c r="I14" i="101"/>
  <c r="H14" i="101"/>
  <c r="G14" i="101"/>
  <c r="E14" i="101"/>
  <c r="M14" i="102"/>
  <c r="L14" i="102"/>
  <c r="K14" i="102"/>
  <c r="J14" i="102"/>
  <c r="I14" i="102"/>
  <c r="H14" i="102"/>
  <c r="G14" i="102"/>
  <c r="E14" i="102"/>
  <c r="M14" i="103"/>
  <c r="L14" i="103"/>
  <c r="K14" i="103"/>
  <c r="J14" i="103"/>
  <c r="I14" i="103"/>
  <c r="H14" i="103"/>
  <c r="G14" i="103"/>
  <c r="E14" i="103"/>
  <c r="M14" i="104"/>
  <c r="L14" i="104"/>
  <c r="K14" i="104"/>
  <c r="J14" i="104"/>
  <c r="I14" i="104"/>
  <c r="H14" i="104"/>
  <c r="G14" i="104"/>
  <c r="E14" i="104"/>
  <c r="M14" i="105"/>
  <c r="L14" i="105"/>
  <c r="K14" i="105"/>
  <c r="J14" i="105"/>
  <c r="I14" i="105"/>
  <c r="H14" i="105"/>
  <c r="G14" i="105"/>
  <c r="E14" i="105"/>
  <c r="M14" i="106"/>
  <c r="L14" i="106"/>
  <c r="K14" i="106"/>
  <c r="J14" i="106"/>
  <c r="I14" i="106"/>
  <c r="H14" i="106"/>
  <c r="G14" i="106"/>
  <c r="E14" i="106"/>
  <c r="M14" i="107"/>
  <c r="L14" i="107"/>
  <c r="K14" i="107"/>
  <c r="J14" i="107"/>
  <c r="I14" i="107"/>
  <c r="H14" i="107"/>
  <c r="G14" i="107"/>
  <c r="E14" i="107"/>
  <c r="M14" i="4"/>
  <c r="L14" i="4"/>
  <c r="K14" i="4"/>
  <c r="J14" i="4"/>
  <c r="I14" i="4"/>
  <c r="H14" i="4"/>
  <c r="G14" i="4"/>
  <c r="E14" i="4"/>
  <c r="A20" i="2" l="1"/>
  <c r="C1" i="107"/>
  <c r="C1" i="106"/>
  <c r="C1" i="105"/>
  <c r="C1" i="104"/>
  <c r="C1" i="103"/>
  <c r="C1" i="102"/>
  <c r="C1" i="101"/>
  <c r="C1" i="100"/>
  <c r="C1" i="99"/>
  <c r="C1" i="98"/>
  <c r="C1" i="97"/>
  <c r="C1" i="96"/>
  <c r="C1" i="95"/>
  <c r="C1" i="94"/>
  <c r="C1" i="93"/>
  <c r="C1" i="92"/>
  <c r="C1" i="91"/>
  <c r="C1" i="90"/>
  <c r="C1" i="89"/>
  <c r="A8" i="2" l="1"/>
  <c r="A9" i="2"/>
  <c r="A10" i="2"/>
  <c r="A11" i="2"/>
  <c r="A12" i="2"/>
  <c r="A14" i="2"/>
  <c r="A15" i="2"/>
  <c r="A16" i="2"/>
  <c r="A24" i="2"/>
  <c r="A17" i="2"/>
  <c r="A21" i="2"/>
  <c r="A18" i="2"/>
  <c r="A22" i="2"/>
  <c r="A7" i="2"/>
  <c r="A13" i="2"/>
  <c r="A19" i="2"/>
  <c r="A23" i="2"/>
  <c r="A25" i="2"/>
  <c r="E20" i="2" a="1"/>
  <c r="D20" i="2" a="1"/>
  <c r="H20" i="2" a="1"/>
  <c r="G20" i="2" a="1"/>
  <c r="C20" i="2" a="1"/>
  <c r="F20" i="2" a="1"/>
  <c r="H20" i="2" l="1"/>
  <c r="F20" i="2"/>
  <c r="E20" i="2"/>
  <c r="D20" i="2"/>
  <c r="L26" i="7"/>
  <c r="C20" i="2"/>
  <c r="G20" i="2"/>
  <c r="D1" i="2"/>
  <c r="F21" i="2" a="1"/>
  <c r="D11" i="2" a="1"/>
  <c r="C22" i="2" a="1"/>
  <c r="H7" i="2" a="1"/>
  <c r="H16" i="2" a="1"/>
  <c r="D16" i="2" a="1"/>
  <c r="F14" i="2" a="1"/>
  <c r="G16" i="2" a="1"/>
  <c r="G13" i="2" a="1"/>
  <c r="D22" i="2" a="1"/>
  <c r="F23" i="2" a="1"/>
  <c r="E16" i="2" a="1"/>
  <c r="G25" i="2" a="1"/>
  <c r="H22" i="2" a="1"/>
  <c r="E17" i="2" a="1"/>
  <c r="H13" i="2" a="1"/>
  <c r="D13" i="2" a="1"/>
  <c r="C11" i="2" a="1"/>
  <c r="E13" i="2" a="1"/>
  <c r="G10" i="2" a="1"/>
  <c r="C10" i="2" a="1"/>
  <c r="G21" i="2" a="1"/>
  <c r="C19" i="2" a="1"/>
  <c r="E7" i="2" a="1"/>
  <c r="F16" i="2" a="1"/>
  <c r="H12" i="2" a="1"/>
  <c r="D7" i="2" a="1"/>
  <c r="H9" i="2" a="1"/>
  <c r="H8" i="2" a="1"/>
  <c r="H17" i="2" a="1"/>
  <c r="G24" i="2" a="1"/>
  <c r="F17" i="2" a="1"/>
  <c r="C8" i="2" a="1"/>
  <c r="F10" i="2" a="1"/>
  <c r="G18" i="2" a="1"/>
  <c r="E23" i="2" a="1"/>
  <c r="E14" i="2" a="1"/>
  <c r="D23" i="2" a="1"/>
  <c r="H19" i="2" a="1"/>
  <c r="G19" i="2" a="1"/>
  <c r="C9" i="2" a="1"/>
  <c r="F11" i="2" a="1"/>
  <c r="E15" i="2" a="1"/>
  <c r="F7" i="2" a="1"/>
  <c r="C18" i="2" a="1"/>
  <c r="F18" i="2" a="1"/>
  <c r="H10" i="2" a="1"/>
  <c r="C12" i="2" a="1"/>
  <c r="E19" i="2" a="1"/>
  <c r="C7" i="2" a="1"/>
  <c r="H23" i="2" a="1"/>
  <c r="E24" i="2" a="1"/>
  <c r="C23" i="2" a="1"/>
  <c r="D12" i="2" a="1"/>
  <c r="E11" i="2" a="1"/>
  <c r="H24" i="2" a="1"/>
  <c r="D24" i="2" a="1"/>
  <c r="E22" i="2" a="1"/>
  <c r="C21" i="2" a="1"/>
  <c r="D9" i="2" a="1"/>
  <c r="G14" i="2" a="1"/>
  <c r="G7" i="2" a="1"/>
  <c r="F9" i="2" a="1"/>
  <c r="G22" i="2" a="1"/>
  <c r="C13" i="2" a="1"/>
  <c r="D25" i="2" a="1"/>
  <c r="D19" i="2" a="1"/>
  <c r="F13" i="2" a="1"/>
  <c r="H18" i="2" a="1"/>
  <c r="H15" i="2" a="1"/>
  <c r="G23" i="2" a="1"/>
  <c r="H21" i="2" a="1"/>
  <c r="C14" i="2" a="1"/>
  <c r="G11" i="2" a="1"/>
  <c r="C24" i="2" a="1"/>
  <c r="D15" i="2" a="1"/>
  <c r="G12" i="2" a="1"/>
  <c r="F19" i="2" a="1"/>
  <c r="G15" i="2" a="1"/>
  <c r="F25" i="2" a="1"/>
  <c r="E8" i="2" a="1"/>
  <c r="H14" i="2" a="1"/>
  <c r="F22" i="2" a="1"/>
  <c r="H25" i="2" a="1"/>
  <c r="C17" i="2" a="1"/>
  <c r="E18" i="2" a="1"/>
  <c r="E21" i="2" a="1"/>
  <c r="C15" i="2" a="1"/>
  <c r="G17" i="2" a="1"/>
  <c r="F24" i="2" a="1"/>
  <c r="F12" i="2" a="1"/>
  <c r="D17" i="2" a="1"/>
  <c r="E9" i="2" a="1"/>
  <c r="C25" i="2" a="1"/>
  <c r="H11" i="2" a="1"/>
  <c r="D21" i="2" a="1"/>
  <c r="D18" i="2" a="1"/>
  <c r="D14" i="2" a="1"/>
  <c r="D10" i="2" a="1"/>
  <c r="E25" i="2" a="1"/>
  <c r="D8" i="2" a="1"/>
  <c r="F8" i="2" a="1"/>
  <c r="E10" i="2" a="1"/>
  <c r="G9" i="2" a="1"/>
  <c r="C16" i="2" a="1"/>
  <c r="G8" i="2" a="1"/>
  <c r="F15" i="2" a="1"/>
  <c r="E12" i="2" a="1"/>
  <c r="F10" i="2" l="1"/>
  <c r="G24" i="2"/>
  <c r="E7" i="2"/>
  <c r="D12" i="2"/>
  <c r="H18" i="2"/>
  <c r="G18" i="2"/>
  <c r="H17" i="2"/>
  <c r="G17" i="2"/>
  <c r="H10" i="2"/>
  <c r="D25" i="2"/>
  <c r="H16" i="2"/>
  <c r="E12" i="2"/>
  <c r="D10" i="2"/>
  <c r="G16" i="2"/>
  <c r="D7" i="2"/>
  <c r="E16" i="2"/>
  <c r="C7" i="2"/>
  <c r="C12" i="2"/>
  <c r="L15" i="7"/>
  <c r="F16" i="2"/>
  <c r="L21" i="7"/>
  <c r="D9" i="2"/>
  <c r="L24" i="7"/>
  <c r="C16" i="2"/>
  <c r="L19" i="7"/>
  <c r="L23" i="7"/>
  <c r="C9" i="2"/>
  <c r="F18" i="2"/>
  <c r="E13" i="2"/>
  <c r="H15" i="2"/>
  <c r="D18" i="2"/>
  <c r="D16" i="2"/>
  <c r="C13" i="2"/>
  <c r="F15" i="2"/>
  <c r="G9" i="2"/>
  <c r="L22" i="7"/>
  <c r="H13" i="2"/>
  <c r="D15" i="2"/>
  <c r="F17" i="2"/>
  <c r="H9" i="2"/>
  <c r="E18" i="2"/>
  <c r="F13" i="2"/>
  <c r="G15" i="2"/>
  <c r="E17" i="2"/>
  <c r="F9" i="2"/>
  <c r="C18" i="2"/>
  <c r="G21" i="2"/>
  <c r="G12" i="2"/>
  <c r="E15" i="2"/>
  <c r="E9" i="2"/>
  <c r="C15" i="2"/>
  <c r="D21" i="2"/>
  <c r="C14" i="2"/>
  <c r="D19" i="2"/>
  <c r="F21" i="2"/>
  <c r="E19" i="2"/>
  <c r="L20" i="7"/>
  <c r="C8" i="2"/>
  <c r="H22" i="2"/>
  <c r="G23" i="2"/>
  <c r="G22" i="2"/>
  <c r="H14" i="2"/>
  <c r="H19" i="2"/>
  <c r="G19" i="2"/>
  <c r="E22" i="2"/>
  <c r="F11" i="2"/>
  <c r="D22" i="2"/>
  <c r="C11" i="2"/>
  <c r="G25" i="2"/>
  <c r="H11" i="2"/>
  <c r="G13" i="2"/>
  <c r="E21" i="2"/>
  <c r="D13" i="2"/>
  <c r="E14" i="2"/>
  <c r="H21" i="2"/>
  <c r="C22" i="2"/>
  <c r="D8" i="2"/>
  <c r="C21" i="2"/>
  <c r="L27" i="7"/>
  <c r="L29" i="7"/>
  <c r="F22" i="2"/>
  <c r="D11" i="2"/>
  <c r="F19" i="2"/>
  <c r="E8" i="2"/>
  <c r="H25" i="2"/>
  <c r="L30" i="7"/>
  <c r="L14" i="7"/>
  <c r="C10" i="2"/>
  <c r="F24" i="2"/>
  <c r="E11" i="2"/>
  <c r="L18" i="7"/>
  <c r="E25" i="2"/>
  <c r="G11" i="2"/>
  <c r="H7" i="2"/>
  <c r="F25" i="2"/>
  <c r="G7" i="2"/>
  <c r="E10" i="2"/>
  <c r="L31" i="7"/>
  <c r="C24" i="2"/>
  <c r="L17" i="7"/>
  <c r="C25" i="2"/>
  <c r="F7" i="2"/>
  <c r="D17" i="2"/>
  <c r="C17" i="2"/>
  <c r="D23" i="2"/>
  <c r="L25" i="7"/>
  <c r="H23" i="2"/>
  <c r="F23" i="2"/>
  <c r="E23" i="2"/>
  <c r="L28" i="7"/>
  <c r="C23" i="2"/>
  <c r="C19" i="2"/>
  <c r="D14" i="2"/>
  <c r="H8" i="2"/>
  <c r="G14" i="2"/>
  <c r="F8" i="2"/>
  <c r="F14" i="2"/>
  <c r="G8" i="2"/>
  <c r="E24" i="2"/>
  <c r="F12" i="2"/>
  <c r="G10" i="2"/>
  <c r="D24" i="2"/>
  <c r="L13" i="7"/>
  <c r="H12" i="2"/>
  <c r="L16" i="7"/>
  <c r="H24" i="2"/>
  <c r="N20" i="2"/>
  <c r="J26" i="7"/>
  <c r="N26" i="7" s="1"/>
  <c r="N23" i="2" l="1"/>
  <c r="J29" i="7"/>
  <c r="N29" i="7" s="1"/>
  <c r="N10" i="2"/>
  <c r="J16" i="7"/>
  <c r="N16" i="7" s="1"/>
  <c r="N17" i="2"/>
  <c r="J23" i="7"/>
  <c r="N23" i="7" s="1"/>
  <c r="N22" i="2"/>
  <c r="J28" i="7"/>
  <c r="N28" i="7" s="1"/>
  <c r="N14" i="2"/>
  <c r="J20" i="7"/>
  <c r="N20" i="7" s="1"/>
  <c r="N24" i="2"/>
  <c r="J30" i="7"/>
  <c r="N30" i="7" s="1"/>
  <c r="N15" i="2"/>
  <c r="J21" i="7"/>
  <c r="N21" i="7" s="1"/>
  <c r="N8" i="2"/>
  <c r="J14" i="7"/>
  <c r="N14" i="7" s="1"/>
  <c r="N11" i="2"/>
  <c r="J17" i="7"/>
  <c r="N17" i="7" s="1"/>
  <c r="N25" i="2"/>
  <c r="J31" i="7"/>
  <c r="N31" i="7" s="1"/>
  <c r="N18" i="2"/>
  <c r="J24" i="7"/>
  <c r="N24" i="7" s="1"/>
  <c r="N12" i="2"/>
  <c r="J18" i="7"/>
  <c r="N18" i="7" s="1"/>
  <c r="N16" i="2"/>
  <c r="J22" i="7"/>
  <c r="N22" i="7" s="1"/>
  <c r="N19" i="2"/>
  <c r="J25" i="7"/>
  <c r="N25" i="7" s="1"/>
  <c r="N9" i="2"/>
  <c r="J15" i="7"/>
  <c r="N15" i="7" s="1"/>
  <c r="N21" i="2"/>
  <c r="J27" i="7"/>
  <c r="N27" i="7" s="1"/>
  <c r="N13" i="2"/>
  <c r="J19" i="7"/>
  <c r="N19" i="7" s="1"/>
  <c r="N7" i="2"/>
  <c r="J13" i="7"/>
  <c r="N13" i="7" s="1"/>
  <c r="C1" i="4"/>
  <c r="R20" i="2" a="1"/>
  <c r="W20" i="2" a="1"/>
  <c r="P20" i="2" a="1"/>
  <c r="X20" i="2" a="1"/>
  <c r="S20" i="2" a="1"/>
  <c r="V20" i="2" a="1"/>
  <c r="T20" i="2" a="1"/>
  <c r="U20" i="2" a="1"/>
  <c r="Y20" i="2" a="1"/>
  <c r="Q20" i="2" a="1"/>
  <c r="Q20" i="2" l="1"/>
  <c r="P20" i="2"/>
  <c r="R20" i="2"/>
  <c r="T20" i="2"/>
  <c r="U20" i="2"/>
  <c r="V20" i="2"/>
  <c r="W20" i="2"/>
  <c r="X20" i="2"/>
  <c r="Y20" i="2"/>
  <c r="S20" i="2"/>
  <c r="A6" i="2"/>
  <c r="V8" i="2" a="1"/>
  <c r="Q16" i="2" a="1"/>
  <c r="Q14" i="2" a="1"/>
  <c r="Q19" i="2" a="1"/>
  <c r="T19" i="2" a="1"/>
  <c r="R12" i="2" a="1"/>
  <c r="V7" i="2" a="1"/>
  <c r="V23" i="2" a="1"/>
  <c r="W11" i="2" a="1"/>
  <c r="S17" i="2" a="1"/>
  <c r="Q9" i="2" a="1"/>
  <c r="X18" i="2" a="1"/>
  <c r="T16" i="2" a="1"/>
  <c r="X25" i="2" a="1"/>
  <c r="W17" i="2" a="1"/>
  <c r="S15" i="2" a="1"/>
  <c r="S8" i="2" a="1"/>
  <c r="P18" i="2" a="1"/>
  <c r="T15" i="2" a="1"/>
  <c r="W9" i="2" a="1"/>
  <c r="Q17" i="2" a="1"/>
  <c r="S12" i="2" a="1"/>
  <c r="P22" i="2" a="1"/>
  <c r="Y9" i="2" a="1"/>
  <c r="X11" i="2" a="1"/>
  <c r="X24" i="2" a="1"/>
  <c r="Y12" i="2" a="1"/>
  <c r="U25" i="2" a="1"/>
  <c r="Y21" i="2" a="1"/>
  <c r="V14" i="2" a="1"/>
  <c r="R8" i="2" a="1"/>
  <c r="U14" i="2" a="1"/>
  <c r="R24" i="2" a="1"/>
  <c r="Y13" i="2" a="1"/>
  <c r="P15" i="2" a="1"/>
  <c r="Y16" i="2" a="1"/>
  <c r="V25" i="2" a="1"/>
  <c r="T25" i="2" a="1"/>
  <c r="U22" i="2" a="1"/>
  <c r="T23" i="2" a="1"/>
  <c r="S10" i="2" a="1"/>
  <c r="Y24" i="2" a="1"/>
  <c r="U11" i="2" a="1"/>
  <c r="S13" i="2" a="1"/>
  <c r="S7" i="2" a="1"/>
  <c r="S16" i="2" a="1"/>
  <c r="X16" i="2" a="1"/>
  <c r="W24" i="2" a="1"/>
  <c r="U13" i="2" a="1"/>
  <c r="T10" i="2" a="1"/>
  <c r="Q24" i="2" a="1"/>
  <c r="P11" i="2" a="1"/>
  <c r="X23" i="2" a="1"/>
  <c r="Q18" i="2" a="1"/>
  <c r="V17" i="2" a="1"/>
  <c r="R7" i="2" a="1"/>
  <c r="S14" i="2" a="1"/>
  <c r="Q22" i="2" a="1"/>
  <c r="Q10" i="2" a="1"/>
  <c r="X7" i="2" a="1"/>
  <c r="Q13" i="2" a="1"/>
  <c r="V15" i="2" a="1"/>
  <c r="T17" i="2" a="1"/>
  <c r="R21" i="2" a="1"/>
  <c r="G6" i="2" a="1"/>
  <c r="Y8" i="2" a="1"/>
  <c r="X9" i="2" a="1"/>
  <c r="Q7" i="2" a="1"/>
  <c r="V13" i="2" a="1"/>
  <c r="Y25" i="2" a="1"/>
  <c r="W12" i="2" a="1"/>
  <c r="R22" i="2" a="1"/>
  <c r="T24" i="2" a="1"/>
  <c r="P7" i="2" a="1"/>
  <c r="Q25" i="2" a="1"/>
  <c r="R14" i="2" a="1"/>
  <c r="V24" i="2" a="1"/>
  <c r="W8" i="2" a="1"/>
  <c r="Y23" i="2" a="1"/>
  <c r="Q23" i="2" a="1"/>
  <c r="R18" i="2" a="1"/>
  <c r="X17" i="2" a="1"/>
  <c r="S25" i="2" a="1"/>
  <c r="C6" i="2" a="1"/>
  <c r="X14" i="2" a="1"/>
  <c r="U9" i="2" a="1"/>
  <c r="R11" i="2" a="1"/>
  <c r="V16" i="2" a="1"/>
  <c r="X10" i="2" a="1"/>
  <c r="U17" i="2" a="1"/>
  <c r="S21" i="2" a="1"/>
  <c r="U12" i="2" a="1"/>
  <c r="T7" i="2" a="1"/>
  <c r="P19" i="2" a="1"/>
  <c r="P12" i="2" a="1"/>
  <c r="P24" i="2" a="1"/>
  <c r="X15" i="2" a="1"/>
  <c r="Q15" i="2" a="1"/>
  <c r="P13" i="2" a="1"/>
  <c r="X8" i="2" a="1"/>
  <c r="Y10" i="2" a="1"/>
  <c r="P17" i="2" a="1"/>
  <c r="T9" i="2" a="1"/>
  <c r="U18" i="2" a="1"/>
  <c r="X13" i="2" a="1"/>
  <c r="Y18" i="2" a="1"/>
  <c r="U19" i="2" a="1"/>
  <c r="V9" i="2" a="1"/>
  <c r="U10" i="2" a="1"/>
  <c r="W10" i="2" a="1"/>
  <c r="V10" i="2" a="1"/>
  <c r="R16" i="2" a="1"/>
  <c r="S23" i="2" a="1"/>
  <c r="Y7" i="2" a="1"/>
  <c r="Y11" i="2" a="1"/>
  <c r="X19" i="2" a="1"/>
  <c r="W18" i="2" a="1"/>
  <c r="X21" i="2" a="1"/>
  <c r="P14" i="2" a="1"/>
  <c r="U7" i="2" a="1"/>
  <c r="R17" i="2" a="1"/>
  <c r="W14" i="2" a="1"/>
  <c r="U21" i="2" a="1"/>
  <c r="W23" i="2" a="1"/>
  <c r="R10" i="2" a="1"/>
  <c r="S11" i="2" a="1"/>
  <c r="T12" i="2" a="1"/>
  <c r="W13" i="2" a="1"/>
  <c r="S24" i="2" a="1"/>
  <c r="R15" i="2" a="1"/>
  <c r="S9" i="2" a="1"/>
  <c r="V18" i="2" a="1"/>
  <c r="T18" i="2" a="1"/>
  <c r="W22" i="2" a="1"/>
  <c r="S18" i="2" a="1"/>
  <c r="U24" i="2" a="1"/>
  <c r="V19" i="2" a="1"/>
  <c r="T13" i="2" a="1"/>
  <c r="Q21" i="2" a="1"/>
  <c r="V12" i="2" a="1"/>
  <c r="P16" i="2" a="1"/>
  <c r="Q12" i="2" a="1"/>
  <c r="Y22" i="2" a="1"/>
  <c r="W25" i="2" a="1"/>
  <c r="U8" i="2" a="1"/>
  <c r="Q8" i="2" a="1"/>
  <c r="P23" i="2" a="1"/>
  <c r="R19" i="2" a="1"/>
  <c r="W7" i="2" a="1"/>
  <c r="W16" i="2" a="1"/>
  <c r="Q11" i="2" a="1"/>
  <c r="R23" i="2" a="1"/>
  <c r="W19" i="2" a="1"/>
  <c r="R13" i="2" a="1"/>
  <c r="U16" i="2" a="1"/>
  <c r="S19" i="2" a="1"/>
  <c r="P9" i="2" a="1"/>
  <c r="W21" i="2" a="1"/>
  <c r="W15" i="2" a="1"/>
  <c r="V11" i="2" a="1"/>
  <c r="T22" i="2" a="1"/>
  <c r="Y19" i="2" a="1"/>
  <c r="Y17" i="2" a="1"/>
  <c r="T21" i="2" a="1"/>
  <c r="P10" i="2" a="1"/>
  <c r="U15" i="2" a="1"/>
  <c r="R25" i="2" a="1"/>
  <c r="Y15" i="2" a="1"/>
  <c r="V21" i="2" a="1"/>
  <c r="P8" i="2" a="1"/>
  <c r="R9" i="2" a="1"/>
  <c r="T8" i="2" a="1"/>
  <c r="U23" i="2" a="1"/>
  <c r="S22" i="2" a="1"/>
  <c r="T14" i="2" a="1"/>
  <c r="P25" i="2" a="1"/>
  <c r="X22" i="2" a="1"/>
  <c r="P21" i="2" a="1"/>
  <c r="T11" i="2" a="1"/>
  <c r="Y14" i="2" a="1"/>
  <c r="V22" i="2" a="1"/>
  <c r="X12" i="2" a="1"/>
  <c r="R18" i="2" l="1"/>
  <c r="R8" i="2"/>
  <c r="W13" i="2"/>
  <c r="Y9" i="2"/>
  <c r="Y13" i="2"/>
  <c r="T8" i="2"/>
  <c r="W19" i="2"/>
  <c r="Q9" i="2"/>
  <c r="Y19" i="2"/>
  <c r="V8" i="2"/>
  <c r="S12" i="2"/>
  <c r="V14" i="2"/>
  <c r="P13" i="2"/>
  <c r="V24" i="2"/>
  <c r="Q25" i="2"/>
  <c r="R13" i="2"/>
  <c r="Y10" i="2"/>
  <c r="X21" i="2"/>
  <c r="X24" i="2"/>
  <c r="S13" i="2"/>
  <c r="Y24" i="2"/>
  <c r="P21" i="2"/>
  <c r="W11" i="2"/>
  <c r="W25" i="2"/>
  <c r="P22" i="2"/>
  <c r="T10" i="2"/>
  <c r="Y25" i="2"/>
  <c r="R23" i="2"/>
  <c r="T11" i="2"/>
  <c r="U21" i="2"/>
  <c r="S23" i="2"/>
  <c r="Q24" i="2"/>
  <c r="V21" i="2"/>
  <c r="T23" i="2"/>
  <c r="R24" i="2"/>
  <c r="X25" i="2"/>
  <c r="U23" i="2"/>
  <c r="S24" i="2"/>
  <c r="R16" i="2"/>
  <c r="V22" i="2"/>
  <c r="V7" i="2"/>
  <c r="Y11" i="2"/>
  <c r="T21" i="2"/>
  <c r="Y23" i="2"/>
  <c r="Q15" i="2"/>
  <c r="T16" i="2"/>
  <c r="X22" i="2"/>
  <c r="Q7" i="2"/>
  <c r="X17" i="2"/>
  <c r="X23" i="2"/>
  <c r="T15" i="2"/>
  <c r="V16" i="2"/>
  <c r="P18" i="2"/>
  <c r="U7" i="2"/>
  <c r="V17" i="2"/>
  <c r="W23" i="2"/>
  <c r="V15" i="2"/>
  <c r="X16" i="2"/>
  <c r="T18" i="2"/>
  <c r="W15" i="2"/>
  <c r="U18" i="2"/>
  <c r="S7" i="2"/>
  <c r="U17" i="2"/>
  <c r="U9" i="2"/>
  <c r="Y14" i="2"/>
  <c r="Y15" i="2"/>
  <c r="Q19" i="2"/>
  <c r="X9" i="2"/>
  <c r="R19" i="2"/>
  <c r="S8" i="2"/>
  <c r="P12" i="2"/>
  <c r="W14" i="2"/>
  <c r="Q12" i="2"/>
  <c r="Q14" i="2"/>
  <c r="U13" i="2"/>
  <c r="V10" i="2"/>
  <c r="V13" i="2"/>
  <c r="W8" i="2"/>
  <c r="P25" i="2"/>
  <c r="T12" i="2"/>
  <c r="W10" i="2"/>
  <c r="X19" i="2"/>
  <c r="Y8" i="2"/>
  <c r="T25" i="2"/>
  <c r="Q13" i="2"/>
  <c r="P10" i="2"/>
  <c r="Y21" i="2"/>
  <c r="Q11" i="2"/>
  <c r="Q22" i="2"/>
  <c r="S10" i="2"/>
  <c r="Q21" i="2"/>
  <c r="U24" i="2"/>
  <c r="R21" i="2"/>
  <c r="U10" i="2"/>
  <c r="R10" i="2"/>
  <c r="S25" i="2"/>
  <c r="W21" i="2"/>
  <c r="X13" i="2"/>
  <c r="S14" i="2"/>
  <c r="S18" i="2"/>
  <c r="U14" i="2"/>
  <c r="T19" i="2"/>
  <c r="P9" i="2"/>
  <c r="T13" i="2"/>
  <c r="X8" i="2"/>
  <c r="R12" i="2"/>
  <c r="T14" i="2"/>
  <c r="U19" i="2"/>
  <c r="X10" i="2"/>
  <c r="V19" i="2"/>
  <c r="U8" i="2"/>
  <c r="U12" i="2"/>
  <c r="W24" i="2"/>
  <c r="V12" i="2"/>
  <c r="P11" i="2"/>
  <c r="U25" i="2"/>
  <c r="W12" i="2"/>
  <c r="Q10" i="2"/>
  <c r="V25" i="2"/>
  <c r="X12" i="2"/>
  <c r="T24" i="2"/>
  <c r="Y12" i="2"/>
  <c r="S11" i="2"/>
  <c r="R22" i="2"/>
  <c r="P24" i="2"/>
  <c r="R25" i="2"/>
  <c r="T22" i="2"/>
  <c r="U11" i="2"/>
  <c r="S22" i="2"/>
  <c r="X7" i="2"/>
  <c r="V11" i="2"/>
  <c r="U22" i="2"/>
  <c r="Y7" i="2"/>
  <c r="X11" i="2"/>
  <c r="S21" i="2"/>
  <c r="V23" i="2"/>
  <c r="P15" i="2"/>
  <c r="S16" i="2"/>
  <c r="W22" i="2"/>
  <c r="P7" i="2"/>
  <c r="R11" i="2"/>
  <c r="W17" i="2"/>
  <c r="P23" i="2"/>
  <c r="R15" i="2"/>
  <c r="U16" i="2"/>
  <c r="Y22" i="2"/>
  <c r="T7" i="2"/>
  <c r="Y17" i="2"/>
  <c r="Q23" i="2"/>
  <c r="U15" i="2"/>
  <c r="W16" i="2"/>
  <c r="V18" i="2"/>
  <c r="W7" i="2"/>
  <c r="P17" i="2"/>
  <c r="R9" i="2"/>
  <c r="R7" i="2"/>
  <c r="Y16" i="2"/>
  <c r="T17" i="2"/>
  <c r="S9" i="2"/>
  <c r="S15" i="2"/>
  <c r="P16" i="2"/>
  <c r="W18" i="2"/>
  <c r="T9" i="2"/>
  <c r="X14" i="2"/>
  <c r="X15" i="2"/>
  <c r="Q16" i="2"/>
  <c r="Q17" i="2"/>
  <c r="X18" i="2"/>
  <c r="P19" i="2"/>
  <c r="R17" i="2"/>
  <c r="Y18" i="2"/>
  <c r="V9" i="2"/>
  <c r="P14" i="2"/>
  <c r="P8" i="2"/>
  <c r="S19" i="2"/>
  <c r="S17" i="2"/>
  <c r="Q18" i="2"/>
  <c r="W9" i="2"/>
  <c r="R14" i="2"/>
  <c r="Q8" i="2"/>
  <c r="L12" i="7"/>
  <c r="G6" i="2"/>
  <c r="C6" i="2"/>
  <c r="F6" i="2" a="1"/>
  <c r="D6" i="2" a="1"/>
  <c r="H6" i="2" a="1"/>
  <c r="H3" i="2" a="1"/>
  <c r="E6" i="2" a="1"/>
  <c r="F6" i="2" l="1"/>
  <c r="E6" i="2"/>
  <c r="J12" i="7"/>
  <c r="N12" i="7" s="1"/>
  <c r="N33" i="7" s="1"/>
  <c r="H3" i="2"/>
  <c r="D6" i="2"/>
  <c r="H6" i="2"/>
  <c r="N6" i="2" l="1"/>
  <c r="R6" i="2" l="1" a="1"/>
  <c r="R6" i="2" s="1"/>
  <c r="W6" i="2" a="1"/>
  <c r="W6" i="2" s="1"/>
  <c r="Q6" i="2" a="1"/>
  <c r="T6" i="2" a="1"/>
  <c r="V6" i="2" a="1"/>
  <c r="Y6" i="2" a="1"/>
  <c r="X6" i="2" a="1"/>
  <c r="P6" i="2" a="1"/>
  <c r="U6" i="2" a="1"/>
  <c r="S6" i="2" a="1"/>
  <c r="S6" i="2" l="1"/>
  <c r="U6" i="2"/>
  <c r="P6" i="2"/>
  <c r="X6" i="2"/>
  <c r="Y6" i="2"/>
  <c r="V6" i="2"/>
  <c r="Q6" i="2"/>
  <c r="T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<sst xmlns="http://schemas.openxmlformats.org/spreadsheetml/2006/main" count="21062" uniqueCount="5711">
  <si>
    <t>Heimprogramm</t>
  </si>
  <si>
    <t>Sektion</t>
  </si>
  <si>
    <t>Zuständig</t>
  </si>
  <si>
    <t>Adresse</t>
  </si>
  <si>
    <t>PLZ/Wohnort</t>
  </si>
  <si>
    <t>Mail</t>
  </si>
  <si>
    <t>Telefon</t>
  </si>
  <si>
    <t>Startliste</t>
  </si>
  <si>
    <t>Schütze-Nr.</t>
  </si>
  <si>
    <t>Personen-Nr.</t>
  </si>
  <si>
    <t>Name</t>
  </si>
  <si>
    <t>Vorname</t>
  </si>
  <si>
    <t>Geburtstag</t>
  </si>
  <si>
    <t>Stellung
f oder a</t>
  </si>
  <si>
    <t>Kat.</t>
  </si>
  <si>
    <r>
      <rPr>
        <b/>
        <sz val="8"/>
        <color theme="1"/>
        <rFont val="Arial Narrow"/>
        <family val="2"/>
      </rPr>
      <t>HD</t>
    </r>
    <r>
      <rPr>
        <sz val="8"/>
        <color theme="1"/>
        <rFont val="Arial Narrow"/>
        <family val="2"/>
      </rPr>
      <t xml:space="preserve">
Fr. 16.-</t>
    </r>
  </si>
  <si>
    <r>
      <rPr>
        <b/>
        <sz val="8"/>
        <color theme="1"/>
        <rFont val="Arial Narrow"/>
        <family val="2"/>
      </rPr>
      <t>ND</t>
    </r>
    <r>
      <rPr>
        <sz val="8"/>
        <color theme="1"/>
        <rFont val="Arial Narrow"/>
        <family val="2"/>
      </rPr>
      <t xml:space="preserve">
Fr. 5.-</t>
    </r>
  </si>
  <si>
    <t>Betrag
Total Fr.</t>
  </si>
  <si>
    <t>Berechnung
Aller</t>
  </si>
  <si>
    <t xml:space="preserve">Betrag Total  </t>
  </si>
  <si>
    <t>St.</t>
  </si>
  <si>
    <t>Start-Nr.</t>
  </si>
  <si>
    <t>Lizenz-Nr.</t>
  </si>
  <si>
    <t>Total</t>
  </si>
  <si>
    <t>HD</t>
  </si>
  <si>
    <t>ND</t>
  </si>
  <si>
    <t xml:space="preserve"> HD</t>
  </si>
  <si>
    <t>Anzahl</t>
  </si>
  <si>
    <t>Resultate Teilnehmer Sektion</t>
  </si>
  <si>
    <t>Wenn Feld</t>
  </si>
  <si>
    <t>Scheibennummern nicht fortlaufend!</t>
  </si>
  <si>
    <t>Scheibennummern</t>
  </si>
  <si>
    <t>Besserer
Doppel</t>
  </si>
  <si>
    <t>Hauptdoppel</t>
  </si>
  <si>
    <t>Nachdoppel</t>
  </si>
  <si>
    <t>Nachname</t>
  </si>
  <si>
    <t>Amacker</t>
  </si>
  <si>
    <t>Alex</t>
  </si>
  <si>
    <t>Frei</t>
  </si>
  <si>
    <t>Martin</t>
  </si>
  <si>
    <t>Götschi</t>
  </si>
  <si>
    <t>Martha</t>
  </si>
  <si>
    <t>Krättli</t>
  </si>
  <si>
    <t>Ruedi</t>
  </si>
  <si>
    <t>Imhof</t>
  </si>
  <si>
    <t>Werner Jun.</t>
  </si>
  <si>
    <t>Illi</t>
  </si>
  <si>
    <t>Freddy</t>
  </si>
  <si>
    <t>Keller</t>
  </si>
  <si>
    <t>Peter</t>
  </si>
  <si>
    <t>Hollenstein</t>
  </si>
  <si>
    <t>Ernst</t>
  </si>
  <si>
    <t>Bäriswyl</t>
  </si>
  <si>
    <t>Michelle</t>
  </si>
  <si>
    <t>Meier</t>
  </si>
  <si>
    <t>Anton</t>
  </si>
  <si>
    <t>Landolt</t>
  </si>
  <si>
    <t>Bruno</t>
  </si>
  <si>
    <t>Hänni</t>
  </si>
  <si>
    <t>Ronan</t>
  </si>
  <si>
    <t>Rolf</t>
  </si>
  <si>
    <t>Sternberger</t>
  </si>
  <si>
    <t>Horst</t>
  </si>
  <si>
    <t>Honsberger</t>
  </si>
  <si>
    <t>Pierre</t>
  </si>
  <si>
    <t>Fontana</t>
  </si>
  <si>
    <t>Christian</t>
  </si>
  <si>
    <t>Hablützel</t>
  </si>
  <si>
    <t>Richard</t>
  </si>
  <si>
    <t>Kappeler</t>
  </si>
  <si>
    <t>Wolfgang</t>
  </si>
  <si>
    <t>Klieber</t>
  </si>
  <si>
    <t>Julie</t>
  </si>
  <si>
    <t>Pichler</t>
  </si>
  <si>
    <t>Michael</t>
  </si>
  <si>
    <t>Stoll</t>
  </si>
  <si>
    <t>Hans Peter</t>
  </si>
  <si>
    <t>Wehle</t>
  </si>
  <si>
    <t>Marianne</t>
  </si>
  <si>
    <t>Streit</t>
  </si>
  <si>
    <t>Walter</t>
  </si>
  <si>
    <t>Ravi</t>
  </si>
  <si>
    <t>Philippe</t>
  </si>
  <si>
    <t>Brühlmann</t>
  </si>
  <si>
    <t>Andreas</t>
  </si>
  <si>
    <t>Nyffenegger</t>
  </si>
  <si>
    <t>Pascal</t>
  </si>
  <si>
    <t>Müller</t>
  </si>
  <si>
    <t>Yves</t>
  </si>
  <si>
    <t>Svenja</t>
  </si>
  <si>
    <t>Winterflood</t>
  </si>
  <si>
    <t>Joshua</t>
  </si>
  <si>
    <t>Suter</t>
  </si>
  <si>
    <t>Marco</t>
  </si>
  <si>
    <t>Nungesser</t>
  </si>
  <si>
    <t>Dietmar</t>
  </si>
  <si>
    <t>Robin</t>
  </si>
  <si>
    <t>Reto</t>
  </si>
  <si>
    <t>Ivo</t>
  </si>
  <si>
    <t>Busshart</t>
  </si>
  <si>
    <t>Andrea</t>
  </si>
  <si>
    <t>Wohlgensinger</t>
  </si>
  <si>
    <t>Hurni</t>
  </si>
  <si>
    <t>Ceco</t>
  </si>
  <si>
    <t>Hotz</t>
  </si>
  <si>
    <t>Thomas</t>
  </si>
  <si>
    <t>Hirt</t>
  </si>
  <si>
    <t>Beat</t>
  </si>
  <si>
    <t>Scherrer</t>
  </si>
  <si>
    <t>Elvira</t>
  </si>
  <si>
    <t>Hanspeter</t>
  </si>
  <si>
    <t>Dinkel</t>
  </si>
  <si>
    <t>Artho</t>
  </si>
  <si>
    <t>Roger</t>
  </si>
  <si>
    <t>Treibenreif</t>
  </si>
  <si>
    <t>Christa</t>
  </si>
  <si>
    <t>Patt</t>
  </si>
  <si>
    <t>Josef</t>
  </si>
  <si>
    <t>Erismann</t>
  </si>
  <si>
    <t>Roman</t>
  </si>
  <si>
    <t>Petrig-Wegmann</t>
  </si>
  <si>
    <t>Susanne</t>
  </si>
  <si>
    <t>Beer</t>
  </si>
  <si>
    <t>Werner</t>
  </si>
  <si>
    <t>Krebs</t>
  </si>
  <si>
    <t>Emil</t>
  </si>
  <si>
    <t>Roth</t>
  </si>
  <si>
    <t>Paul</t>
  </si>
  <si>
    <t>Wagner</t>
  </si>
  <si>
    <t>Damian</t>
  </si>
  <si>
    <t>Reist</t>
  </si>
  <si>
    <t>Daniel</t>
  </si>
  <si>
    <t>Fürst</t>
  </si>
  <si>
    <t>Willy</t>
  </si>
  <si>
    <t>Baldegger</t>
  </si>
  <si>
    <t>Steinmann</t>
  </si>
  <si>
    <t>Hans</t>
  </si>
  <si>
    <t>Dossenbach</t>
  </si>
  <si>
    <t>Urs</t>
  </si>
  <si>
    <t>Röthlin</t>
  </si>
  <si>
    <t>Kurt</t>
  </si>
  <si>
    <t>Seidel</t>
  </si>
  <si>
    <t>Lütolf</t>
  </si>
  <si>
    <t>Erich</t>
  </si>
  <si>
    <t>Bucher</t>
  </si>
  <si>
    <t>Tschachtli</t>
  </si>
  <si>
    <t>Mirza</t>
  </si>
  <si>
    <t>Akram</t>
  </si>
  <si>
    <t>Haller</t>
  </si>
  <si>
    <t>Galbier-Raschle</t>
  </si>
  <si>
    <t>Verena</t>
  </si>
  <si>
    <t>Tschanz</t>
  </si>
  <si>
    <t>Durs</t>
  </si>
  <si>
    <t>Herzog</t>
  </si>
  <si>
    <t>Donatsch</t>
  </si>
  <si>
    <t>Gutweniger</t>
  </si>
  <si>
    <t>Burlet</t>
  </si>
  <si>
    <t>Angehrn</t>
  </si>
  <si>
    <t>Leo</t>
  </si>
  <si>
    <t>Heinz</t>
  </si>
  <si>
    <t>Diethelm</t>
  </si>
  <si>
    <t>Glück</t>
  </si>
  <si>
    <t>Barbara</t>
  </si>
  <si>
    <t>Nanzer</t>
  </si>
  <si>
    <t>Stefan</t>
  </si>
  <si>
    <t>Hess</t>
  </si>
  <si>
    <t>Grosjean</t>
  </si>
  <si>
    <t>Ueli</t>
  </si>
  <si>
    <t>Uebersax</t>
  </si>
  <si>
    <t>Bänninger</t>
  </si>
  <si>
    <t>David</t>
  </si>
  <si>
    <t>Ruth</t>
  </si>
  <si>
    <t>Weidmann</t>
  </si>
  <si>
    <t>Lukas</t>
  </si>
  <si>
    <t>Schuler</t>
  </si>
  <si>
    <t>Nohemi</t>
  </si>
  <si>
    <t>Berger</t>
  </si>
  <si>
    <t>Conni</t>
  </si>
  <si>
    <t>Schaffter</t>
  </si>
  <si>
    <t>Bernard</t>
  </si>
  <si>
    <t>Homberger</t>
  </si>
  <si>
    <t>Cyril</t>
  </si>
  <si>
    <t>Ochsner</t>
  </si>
  <si>
    <t>Marcel</t>
  </si>
  <si>
    <t>Burri</t>
  </si>
  <si>
    <t>Turkalj</t>
  </si>
  <si>
    <t>Nadia</t>
  </si>
  <si>
    <t>Jack</t>
  </si>
  <si>
    <t>Häsler</t>
  </si>
  <si>
    <t>Christoph</t>
  </si>
  <si>
    <t>Fröhlich</t>
  </si>
  <si>
    <t>Alfred</t>
  </si>
  <si>
    <t>Bearth</t>
  </si>
  <si>
    <t>Christine</t>
  </si>
  <si>
    <t>Käselau</t>
  </si>
  <si>
    <t>Jan</t>
  </si>
  <si>
    <t>René</t>
  </si>
  <si>
    <t>Grossenbacher</t>
  </si>
  <si>
    <t>Carigiet</t>
  </si>
  <si>
    <t>Meinrad</t>
  </si>
  <si>
    <t>Huchelmann</t>
  </si>
  <si>
    <t>Frédérique</t>
  </si>
  <si>
    <t>Vetsch</t>
  </si>
  <si>
    <t>Andermatt</t>
  </si>
  <si>
    <t>Armin</t>
  </si>
  <si>
    <t>Georgi</t>
  </si>
  <si>
    <t>Schuhn</t>
  </si>
  <si>
    <t>Winzeler</t>
  </si>
  <si>
    <t>Guignard</t>
  </si>
  <si>
    <t>Silvia</t>
  </si>
  <si>
    <t>Schueller</t>
  </si>
  <si>
    <t>Piller</t>
  </si>
  <si>
    <t>Luca</t>
  </si>
  <si>
    <t>Eyb</t>
  </si>
  <si>
    <t>Hubertus</t>
  </si>
  <si>
    <t>Böni</t>
  </si>
  <si>
    <t>Maurer</t>
  </si>
  <si>
    <t>De Zordi</t>
  </si>
  <si>
    <t>Brunold</t>
  </si>
  <si>
    <t>Brigitte</t>
  </si>
  <si>
    <t>Siffert</t>
  </si>
  <si>
    <t>Toni</t>
  </si>
  <si>
    <t>Lenherr</t>
  </si>
  <si>
    <t>Tappolet</t>
  </si>
  <si>
    <t>Senn</t>
  </si>
  <si>
    <t>Manuel</t>
  </si>
  <si>
    <t>Haller-Staub</t>
  </si>
  <si>
    <t>Sonja</t>
  </si>
  <si>
    <t>Marie-Theres</t>
  </si>
  <si>
    <t>Fankhauser</t>
  </si>
  <si>
    <t>Streuli</t>
  </si>
  <si>
    <t>Sutter</t>
  </si>
  <si>
    <t>Philipp</t>
  </si>
  <si>
    <t>Roland</t>
  </si>
  <si>
    <t>Egger</t>
  </si>
  <si>
    <t>Hansruedi</t>
  </si>
  <si>
    <t>Bührer</t>
  </si>
  <si>
    <t>Leu</t>
  </si>
  <si>
    <t>Nicolas</t>
  </si>
  <si>
    <t>Gohl</t>
  </si>
  <si>
    <t>Engler</t>
  </si>
  <si>
    <t>Sauzet</t>
  </si>
  <si>
    <t>Hügli</t>
  </si>
  <si>
    <t>Sarah</t>
  </si>
  <si>
    <t>Schwab</t>
  </si>
  <si>
    <t>Harald</t>
  </si>
  <si>
    <t>Ehren</t>
  </si>
  <si>
    <t>Marc</t>
  </si>
  <si>
    <t>Schelling</t>
  </si>
  <si>
    <t>Schefer</t>
  </si>
  <si>
    <t>Öttinger</t>
  </si>
  <si>
    <t>Simon</t>
  </si>
  <si>
    <t>Tores</t>
  </si>
  <si>
    <t>Fatima</t>
  </si>
  <si>
    <t>Schaub</t>
  </si>
  <si>
    <t>Weberling</t>
  </si>
  <si>
    <t>Dominic</t>
  </si>
  <si>
    <t>Guido</t>
  </si>
  <si>
    <t>Cerini</t>
  </si>
  <si>
    <t>Lienhard</t>
  </si>
  <si>
    <t>Eisenegger</t>
  </si>
  <si>
    <t>Julian</t>
  </si>
  <si>
    <t>Gerber</t>
  </si>
  <si>
    <t>Monika</t>
  </si>
  <si>
    <t>Linhart</t>
  </si>
  <si>
    <t>Hächler</t>
  </si>
  <si>
    <t>Hansjörg</t>
  </si>
  <si>
    <t>Maino</t>
  </si>
  <si>
    <t>Wüthrich</t>
  </si>
  <si>
    <t>Kündig</t>
  </si>
  <si>
    <t>Jakob</t>
  </si>
  <si>
    <t>Caruso</t>
  </si>
  <si>
    <t>Enzo</t>
  </si>
  <si>
    <t>Marty</t>
  </si>
  <si>
    <t>Fredi</t>
  </si>
  <si>
    <t>Ott</t>
  </si>
  <si>
    <t>Arnold</t>
  </si>
  <si>
    <t>Furrer</t>
  </si>
  <si>
    <t>Moor</t>
  </si>
  <si>
    <t>Wenzinger</t>
  </si>
  <si>
    <t>Max</t>
  </si>
  <si>
    <t>Koch</t>
  </si>
  <si>
    <t>Rainer</t>
  </si>
  <si>
    <t>Bachofner</t>
  </si>
  <si>
    <t>Portner</t>
  </si>
  <si>
    <t>Burkhalter</t>
  </si>
  <si>
    <t>Näf</t>
  </si>
  <si>
    <t>Raschle</t>
  </si>
  <si>
    <t>Tanner</t>
  </si>
  <si>
    <t>Eric</t>
  </si>
  <si>
    <t>Zihlmann</t>
  </si>
  <si>
    <t>Morf</t>
  </si>
  <si>
    <t>André</t>
  </si>
  <si>
    <t>Häringer</t>
  </si>
  <si>
    <t>Marcelina</t>
  </si>
  <si>
    <t>Markus</t>
  </si>
  <si>
    <t>Schnydrig</t>
  </si>
  <si>
    <t>Yves Alain</t>
  </si>
  <si>
    <t>Sven</t>
  </si>
  <si>
    <t>Weiss</t>
  </si>
  <si>
    <t>Nägeli</t>
  </si>
  <si>
    <t>Angelina</t>
  </si>
  <si>
    <t>Wild</t>
  </si>
  <si>
    <t>Frey</t>
  </si>
  <si>
    <t>Schlatter</t>
  </si>
  <si>
    <t>Haubold</t>
  </si>
  <si>
    <t>Heide</t>
  </si>
  <si>
    <t>Frischknecht</t>
  </si>
  <si>
    <t>Lannois</t>
  </si>
  <si>
    <t>Harry</t>
  </si>
  <si>
    <t>Schmid</t>
  </si>
  <si>
    <t>Stephan</t>
  </si>
  <si>
    <t>Siegfried</t>
  </si>
  <si>
    <t>Hauenstein</t>
  </si>
  <si>
    <t>Adrian</t>
  </si>
  <si>
    <t>Bertschinger</t>
  </si>
  <si>
    <t>Blaser</t>
  </si>
  <si>
    <t>Gantenbein</t>
  </si>
  <si>
    <t>Gloor</t>
  </si>
  <si>
    <t>Stiefel</t>
  </si>
  <si>
    <t>Vreni</t>
  </si>
  <si>
    <t>Bloch</t>
  </si>
  <si>
    <t>Michel</t>
  </si>
  <si>
    <t>Karl</t>
  </si>
  <si>
    <t>Weibel</t>
  </si>
  <si>
    <t>Meili</t>
  </si>
  <si>
    <t>Heinrich</t>
  </si>
  <si>
    <t>Kägi</t>
  </si>
  <si>
    <t>Brunner</t>
  </si>
  <si>
    <t>Laluha</t>
  </si>
  <si>
    <t>Wohlgemuth</t>
  </si>
  <si>
    <t>Ralph</t>
  </si>
  <si>
    <t>Simmler</t>
  </si>
  <si>
    <t>Egli</t>
  </si>
  <si>
    <t>Moro</t>
  </si>
  <si>
    <t>Chappuis</t>
  </si>
  <si>
    <t>Baltensperger</t>
  </si>
  <si>
    <t>Schellenberg</t>
  </si>
  <si>
    <t>Spalinger</t>
  </si>
  <si>
    <t>Bernhard</t>
  </si>
  <si>
    <t>Hans-Peter</t>
  </si>
  <si>
    <t>Albert</t>
  </si>
  <si>
    <t>Wikus</t>
  </si>
  <si>
    <t>Patrick</t>
  </si>
  <si>
    <t>Sägesser</t>
  </si>
  <si>
    <t>Rinderknecht</t>
  </si>
  <si>
    <t>Silvan</t>
  </si>
  <si>
    <t>Sturzenegger</t>
  </si>
  <si>
    <t>Eggenberger</t>
  </si>
  <si>
    <t>Kräutli</t>
  </si>
  <si>
    <t>Luciano</t>
  </si>
  <si>
    <t>Widmer</t>
  </si>
  <si>
    <t>Vera</t>
  </si>
  <si>
    <t>Hirschi</t>
  </si>
  <si>
    <t>Brügger</t>
  </si>
  <si>
    <t>Rosmarie</t>
  </si>
  <si>
    <t>Boss</t>
  </si>
  <si>
    <t>Tobias</t>
  </si>
  <si>
    <t>Thurnherr</t>
  </si>
  <si>
    <t>Franziska</t>
  </si>
  <si>
    <t>Bütler</t>
  </si>
  <si>
    <t>Michi</t>
  </si>
  <si>
    <t>Vasquez</t>
  </si>
  <si>
    <t>Scherrer-Eigenmann</t>
  </si>
  <si>
    <t>Jessica</t>
  </si>
  <si>
    <t>Baumgartner</t>
  </si>
  <si>
    <t>Gadient</t>
  </si>
  <si>
    <t>Grobotek</t>
  </si>
  <si>
    <t>Nino</t>
  </si>
  <si>
    <t>Eigenmann</t>
  </si>
  <si>
    <t>Späni</t>
  </si>
  <si>
    <t>Muhmenthaler</t>
  </si>
  <si>
    <t>Weber</t>
  </si>
  <si>
    <t>Franz</t>
  </si>
  <si>
    <t>Bachmann</t>
  </si>
  <si>
    <t>de Matos Caiado</t>
  </si>
  <si>
    <t>Jose</t>
  </si>
  <si>
    <t>Vogel</t>
  </si>
  <si>
    <t>Kuriger</t>
  </si>
  <si>
    <t>Fritz</t>
  </si>
  <si>
    <t>Truninger</t>
  </si>
  <si>
    <t>Staub</t>
  </si>
  <si>
    <t>Manser</t>
  </si>
  <si>
    <t>Samuel</t>
  </si>
  <si>
    <t>Schwarzenbach</t>
  </si>
  <si>
    <t>Duvoisin</t>
  </si>
  <si>
    <t>Wackerl</t>
  </si>
  <si>
    <t>Aebersold</t>
  </si>
  <si>
    <t>Fischer</t>
  </si>
  <si>
    <t>Alwin</t>
  </si>
  <si>
    <t>Vollenweider</t>
  </si>
  <si>
    <t>Willi</t>
  </si>
  <si>
    <t>Oetiker</t>
  </si>
  <si>
    <t>Jud</t>
  </si>
  <si>
    <t>Grubenmann</t>
  </si>
  <si>
    <t>Rusterholz</t>
  </si>
  <si>
    <t>Adolf</t>
  </si>
  <si>
    <t>Baumann</t>
  </si>
  <si>
    <t>Eyer</t>
  </si>
  <si>
    <t>Patric</t>
  </si>
  <si>
    <t>Winkler</t>
  </si>
  <si>
    <t>Hiestand</t>
  </si>
  <si>
    <t>Reiffer</t>
  </si>
  <si>
    <t>Blöchlinger</t>
  </si>
  <si>
    <t>Ebnöther</t>
  </si>
  <si>
    <t>Jürg</t>
  </si>
  <si>
    <t>Kaiser</t>
  </si>
  <si>
    <t>Bodmer</t>
  </si>
  <si>
    <t>Wiesmann</t>
  </si>
  <si>
    <t>Eggli</t>
  </si>
  <si>
    <t>Nepfer</t>
  </si>
  <si>
    <t>Jörg</t>
  </si>
  <si>
    <t>Veyhl</t>
  </si>
  <si>
    <t>Fridolin</t>
  </si>
  <si>
    <t>Schwarz</t>
  </si>
  <si>
    <t>Erik</t>
  </si>
  <si>
    <t>Hadorn</t>
  </si>
  <si>
    <t>Gut</t>
  </si>
  <si>
    <t>Raphael</t>
  </si>
  <si>
    <t>Hinnen</t>
  </si>
  <si>
    <t>Bosshard</t>
  </si>
  <si>
    <t>Pisa</t>
  </si>
  <si>
    <t>Yoric</t>
  </si>
  <si>
    <t>Handke</t>
  </si>
  <si>
    <t>Zellweger</t>
  </si>
  <si>
    <t>Carmen</t>
  </si>
  <si>
    <t>Steiger</t>
  </si>
  <si>
    <t>Niklaus</t>
  </si>
  <si>
    <t>Heini</t>
  </si>
  <si>
    <t>Schellenbaum</t>
  </si>
  <si>
    <t>Aurelio</t>
  </si>
  <si>
    <t>Harlacher</t>
  </si>
  <si>
    <t>Renato</t>
  </si>
  <si>
    <t>Infanger</t>
  </si>
  <si>
    <t>Notz</t>
  </si>
  <si>
    <t>Heyn</t>
  </si>
  <si>
    <t>Ilonka</t>
  </si>
  <si>
    <t>Caviezel</t>
  </si>
  <si>
    <t>Joëlle Pascale</t>
  </si>
  <si>
    <t>Jost</t>
  </si>
  <si>
    <t>Kevin</t>
  </si>
  <si>
    <t>Steinemann</t>
  </si>
  <si>
    <t>Scolaro</t>
  </si>
  <si>
    <t>Franco</t>
  </si>
  <si>
    <t>Ralf</t>
  </si>
  <si>
    <t>Reif</t>
  </si>
  <si>
    <t>Böhler</t>
  </si>
  <si>
    <t>Niederberger</t>
  </si>
  <si>
    <t>Egolf</t>
  </si>
  <si>
    <t>Münger</t>
  </si>
  <si>
    <t>Kneubühler</t>
  </si>
  <si>
    <t>Meister</t>
  </si>
  <si>
    <t>Schollenberger</t>
  </si>
  <si>
    <t>Tonoli</t>
  </si>
  <si>
    <t>Claudio</t>
  </si>
  <si>
    <t>Strasser</t>
  </si>
  <si>
    <t>Pius</t>
  </si>
  <si>
    <t>Dietrich</t>
  </si>
  <si>
    <t>Bettina</t>
  </si>
  <si>
    <t>Heider</t>
  </si>
  <si>
    <t>Monica</t>
  </si>
  <si>
    <t>Lohm</t>
  </si>
  <si>
    <t>Greutert</t>
  </si>
  <si>
    <t>Wismer</t>
  </si>
  <si>
    <t>Berli</t>
  </si>
  <si>
    <t>Rico</t>
  </si>
  <si>
    <t>Gujer</t>
  </si>
  <si>
    <t>Lang</t>
  </si>
  <si>
    <t>Maik</t>
  </si>
  <si>
    <t>Seeberger</t>
  </si>
  <si>
    <t>Nicole</t>
  </si>
  <si>
    <t>Fuchs</t>
  </si>
  <si>
    <t>Bollmann</t>
  </si>
  <si>
    <t>Futscher</t>
  </si>
  <si>
    <t>Hofmann</t>
  </si>
  <si>
    <t>Edi</t>
  </si>
  <si>
    <t>von Rickenbach</t>
  </si>
  <si>
    <t>Hasler</t>
  </si>
  <si>
    <t>Felix</t>
  </si>
  <si>
    <t>Gyssler</t>
  </si>
  <si>
    <t>Moser</t>
  </si>
  <si>
    <t>Francis</t>
  </si>
  <si>
    <t>Ethan</t>
  </si>
  <si>
    <t>Riexinger</t>
  </si>
  <si>
    <t>Nicola</t>
  </si>
  <si>
    <t>Hefti</t>
  </si>
  <si>
    <t>Janine</t>
  </si>
  <si>
    <t>Crepaldi</t>
  </si>
  <si>
    <t>Guntern</t>
  </si>
  <si>
    <t>Chantal</t>
  </si>
  <si>
    <t>Mötteli</t>
  </si>
  <si>
    <t>Ritzmann</t>
  </si>
  <si>
    <t>Bieri</t>
  </si>
  <si>
    <t>Bernet</t>
  </si>
  <si>
    <t>Tabea</t>
  </si>
  <si>
    <t>Geitner</t>
  </si>
  <si>
    <t>Wüest</t>
  </si>
  <si>
    <t>Karrer</t>
  </si>
  <si>
    <t>Florian</t>
  </si>
  <si>
    <t>Robert</t>
  </si>
  <si>
    <t>Andrin</t>
  </si>
  <si>
    <t>Stauffer</t>
  </si>
  <si>
    <t>Siro</t>
  </si>
  <si>
    <t>Eicher</t>
  </si>
  <si>
    <t>Barbagallo</t>
  </si>
  <si>
    <t>Leuenberger</t>
  </si>
  <si>
    <t>Sigg</t>
  </si>
  <si>
    <t>Rudolf</t>
  </si>
  <si>
    <t>Oliver</t>
  </si>
  <si>
    <t>Wettach</t>
  </si>
  <si>
    <t>Eduard</t>
  </si>
  <si>
    <t>Zimmermann</t>
  </si>
  <si>
    <t>Kälin</t>
  </si>
  <si>
    <t>Ruhstaller</t>
  </si>
  <si>
    <t>Beeler</t>
  </si>
  <si>
    <t>Sens</t>
  </si>
  <si>
    <t>Silke</t>
  </si>
  <si>
    <t>Heuberger</t>
  </si>
  <si>
    <t>Besmer</t>
  </si>
  <si>
    <t>Heutschi</t>
  </si>
  <si>
    <t>Alban</t>
  </si>
  <si>
    <t>Eugen</t>
  </si>
  <si>
    <t>Fluri</t>
  </si>
  <si>
    <t>Stecher</t>
  </si>
  <si>
    <t>Alois</t>
  </si>
  <si>
    <t>Zihler</t>
  </si>
  <si>
    <t>Räuftlin</t>
  </si>
  <si>
    <t>Flühler</t>
  </si>
  <si>
    <t>Wiese</t>
  </si>
  <si>
    <t>Elisabeth</t>
  </si>
  <si>
    <t>Reichmuth</t>
  </si>
  <si>
    <t>Pirmin</t>
  </si>
  <si>
    <t>Meisinger</t>
  </si>
  <si>
    <t>Marbach</t>
  </si>
  <si>
    <t>Schraner</t>
  </si>
  <si>
    <t>Graber-Marbach</t>
  </si>
  <si>
    <t>Nadja</t>
  </si>
  <si>
    <t>Bucherer</t>
  </si>
  <si>
    <t>Felber</t>
  </si>
  <si>
    <t>Häfliger</t>
  </si>
  <si>
    <t>Schwegler</t>
  </si>
  <si>
    <t>Schumacher</t>
  </si>
  <si>
    <t>May</t>
  </si>
  <si>
    <t>Florentin</t>
  </si>
  <si>
    <t>Eveline</t>
  </si>
  <si>
    <t>Hermann</t>
  </si>
  <si>
    <t>Helfenstein</t>
  </si>
  <si>
    <t>Sarina</t>
  </si>
  <si>
    <t>Hansen</t>
  </si>
  <si>
    <t>Jonas</t>
  </si>
  <si>
    <t>Suppiger</t>
  </si>
  <si>
    <t>Vogt</t>
  </si>
  <si>
    <t>Suarez</t>
  </si>
  <si>
    <t>Noel</t>
  </si>
  <si>
    <t>Ingold</t>
  </si>
  <si>
    <t>Hall</t>
  </si>
  <si>
    <t>Siegrist</t>
  </si>
  <si>
    <t>Würsch</t>
  </si>
  <si>
    <t>Leder</t>
  </si>
  <si>
    <t>Schnidrig</t>
  </si>
  <si>
    <t>Otto</t>
  </si>
  <si>
    <t>Janssen</t>
  </si>
  <si>
    <t>Doris</t>
  </si>
  <si>
    <t>Unternährer</t>
  </si>
  <si>
    <t>Selina</t>
  </si>
  <si>
    <t>Dario</t>
  </si>
  <si>
    <t>Ambauen</t>
  </si>
  <si>
    <t>Rohrer</t>
  </si>
  <si>
    <t>Joe</t>
  </si>
  <si>
    <t>Minder</t>
  </si>
  <si>
    <t>Renggli</t>
  </si>
  <si>
    <t>Ninja</t>
  </si>
  <si>
    <t>Richener</t>
  </si>
  <si>
    <t>Joller</t>
  </si>
  <si>
    <t>Schweizer</t>
  </si>
  <si>
    <t>Odermatt</t>
  </si>
  <si>
    <t>Barmettler</t>
  </si>
  <si>
    <t>Lara</t>
  </si>
  <si>
    <t>Felder</t>
  </si>
  <si>
    <t>Duss</t>
  </si>
  <si>
    <t>Yasmin</t>
  </si>
  <si>
    <t>Anicic</t>
  </si>
  <si>
    <t>Marko</t>
  </si>
  <si>
    <t>Perrollaz</t>
  </si>
  <si>
    <t>Jauch</t>
  </si>
  <si>
    <t>Erhard</t>
  </si>
  <si>
    <t>Räber</t>
  </si>
  <si>
    <t>Edy</t>
  </si>
  <si>
    <t>Josip</t>
  </si>
  <si>
    <t>Portmann</t>
  </si>
  <si>
    <t>Albisser</t>
  </si>
  <si>
    <t>Venhoda</t>
  </si>
  <si>
    <t>Sabine</t>
  </si>
  <si>
    <t>Zürcher</t>
  </si>
  <si>
    <t>Renate</t>
  </si>
  <si>
    <t>Fricker</t>
  </si>
  <si>
    <t>Konrad</t>
  </si>
  <si>
    <t>Theo</t>
  </si>
  <si>
    <t>Kalt</t>
  </si>
  <si>
    <t>Imhof-Berger</t>
  </si>
  <si>
    <t>Yvonne</t>
  </si>
  <si>
    <t>Sicher</t>
  </si>
  <si>
    <t>Vali</t>
  </si>
  <si>
    <t>Loretz</t>
  </si>
  <si>
    <t>Walker</t>
  </si>
  <si>
    <t>Gabriel</t>
  </si>
  <si>
    <t>Kempf</t>
  </si>
  <si>
    <t>Luzzani</t>
  </si>
  <si>
    <t>Dittli</t>
  </si>
  <si>
    <t>Werder</t>
  </si>
  <si>
    <t>Regula</t>
  </si>
  <si>
    <t>Gemperle</t>
  </si>
  <si>
    <t>Syfrig</t>
  </si>
  <si>
    <t>Thomann</t>
  </si>
  <si>
    <t>Peterhans</t>
  </si>
  <si>
    <t>Baum</t>
  </si>
  <si>
    <t>Rebekka</t>
  </si>
  <si>
    <t>Luthiger</t>
  </si>
  <si>
    <t>Christina</t>
  </si>
  <si>
    <t>Bucheli</t>
  </si>
  <si>
    <t>Studer</t>
  </si>
  <si>
    <t>Gretener</t>
  </si>
  <si>
    <t>August</t>
  </si>
  <si>
    <t>Dober</t>
  </si>
  <si>
    <t>Patelli</t>
  </si>
  <si>
    <t>von Glahn Lepple</t>
  </si>
  <si>
    <t>Martina</t>
  </si>
  <si>
    <t>Eberhard</t>
  </si>
  <si>
    <t>Theres</t>
  </si>
  <si>
    <t>Iten</t>
  </si>
  <si>
    <t>Yanik</t>
  </si>
  <si>
    <t>Eichholzer</t>
  </si>
  <si>
    <t>Zollinger</t>
  </si>
  <si>
    <t>Doswald</t>
  </si>
  <si>
    <t>Ulrich</t>
  </si>
  <si>
    <t>Hugener</t>
  </si>
  <si>
    <t>Hoppler</t>
  </si>
  <si>
    <t>Barmet</t>
  </si>
  <si>
    <t>Nussbaumer</t>
  </si>
  <si>
    <t>Lüthold</t>
  </si>
  <si>
    <t>Kränzlin</t>
  </si>
  <si>
    <t>Gerhard</t>
  </si>
  <si>
    <t>Lüscher</t>
  </si>
  <si>
    <t>Wegst</t>
  </si>
  <si>
    <t>Künzle</t>
  </si>
  <si>
    <t>Bertschi</t>
  </si>
  <si>
    <t>Kottmann</t>
  </si>
  <si>
    <t>Gautschi</t>
  </si>
  <si>
    <t>Anita</t>
  </si>
  <si>
    <t>Koller</t>
  </si>
  <si>
    <t>Friedrich</t>
  </si>
  <si>
    <t>Holliger</t>
  </si>
  <si>
    <t>Leutwyler</t>
  </si>
  <si>
    <t>Ben</t>
  </si>
  <si>
    <t>Hochuli</t>
  </si>
  <si>
    <t>Kuster</t>
  </si>
  <si>
    <t>Wampfler</t>
  </si>
  <si>
    <t>Geiser</t>
  </si>
  <si>
    <t>Fuhrmann</t>
  </si>
  <si>
    <t>Uwe</t>
  </si>
  <si>
    <t>Kaufmann</t>
  </si>
  <si>
    <t>Madeleine</t>
  </si>
  <si>
    <t>Cupta</t>
  </si>
  <si>
    <t>Naveen</t>
  </si>
  <si>
    <t>Ryffel</t>
  </si>
  <si>
    <t>Georges</t>
  </si>
  <si>
    <t>Wussler</t>
  </si>
  <si>
    <t>Citton</t>
  </si>
  <si>
    <t>Fabian</t>
  </si>
  <si>
    <t>Meury</t>
  </si>
  <si>
    <t>Wyrsch</t>
  </si>
  <si>
    <t>Huwiler</t>
  </si>
  <si>
    <t>Jana</t>
  </si>
  <si>
    <t>Ferdi</t>
  </si>
  <si>
    <t>Seppi</t>
  </si>
  <si>
    <t>Spiess</t>
  </si>
  <si>
    <t>Steiner</t>
  </si>
  <si>
    <t>Gregor</t>
  </si>
  <si>
    <t>Patrizia</t>
  </si>
  <si>
    <t>Marinkovic</t>
  </si>
  <si>
    <t>Dusan</t>
  </si>
  <si>
    <t>Luginbühl</t>
  </si>
  <si>
    <t>Hediger</t>
  </si>
  <si>
    <t>Wyss</t>
  </si>
  <si>
    <t>Zimmerli</t>
  </si>
  <si>
    <t>Esther</t>
  </si>
  <si>
    <t>Hurschler</t>
  </si>
  <si>
    <t>Venturi</t>
  </si>
  <si>
    <t>Luigi</t>
  </si>
  <si>
    <t>Marti</t>
  </si>
  <si>
    <t>Nils</t>
  </si>
  <si>
    <t>Hösli</t>
  </si>
  <si>
    <t>Emmenegger</t>
  </si>
  <si>
    <t>Schnüriger</t>
  </si>
  <si>
    <t>Stritmatter</t>
  </si>
  <si>
    <t>Rüttimann</t>
  </si>
  <si>
    <t>Brüschweiler</t>
  </si>
  <si>
    <t>Joel</t>
  </si>
  <si>
    <t>Zeindler</t>
  </si>
  <si>
    <t>Dönni</t>
  </si>
  <si>
    <t>Lüthi</t>
  </si>
  <si>
    <t>Costa</t>
  </si>
  <si>
    <t>Mirco</t>
  </si>
  <si>
    <t>Brändli</t>
  </si>
  <si>
    <t>Benjamin</t>
  </si>
  <si>
    <t>Dominik</t>
  </si>
  <si>
    <t>Hausmann</t>
  </si>
  <si>
    <t>Meyer</t>
  </si>
  <si>
    <t>Vittorio</t>
  </si>
  <si>
    <t>Zemp</t>
  </si>
  <si>
    <t>Barandun</t>
  </si>
  <si>
    <t>Garo</t>
  </si>
  <si>
    <t>Christof</t>
  </si>
  <si>
    <t>Alice</t>
  </si>
  <si>
    <t>Elsener</t>
  </si>
  <si>
    <t>Immoos</t>
  </si>
  <si>
    <t>Birchler</t>
  </si>
  <si>
    <t>Ferrari</t>
  </si>
  <si>
    <t>Gössi</t>
  </si>
  <si>
    <t>Amgwerd</t>
  </si>
  <si>
    <t>Albin</t>
  </si>
  <si>
    <t>Grob</t>
  </si>
  <si>
    <t>Stuber</t>
  </si>
  <si>
    <t>Greter</t>
  </si>
  <si>
    <t>Durrer</t>
  </si>
  <si>
    <t>Angela</t>
  </si>
  <si>
    <t>Wetli</t>
  </si>
  <si>
    <t>Ramona</t>
  </si>
  <si>
    <t>Tribelhorn</t>
  </si>
  <si>
    <t>Poesdorf</t>
  </si>
  <si>
    <t>Claudia</t>
  </si>
  <si>
    <t>Terence</t>
  </si>
  <si>
    <t>Bruderer</t>
  </si>
  <si>
    <t>Wegmüller</t>
  </si>
  <si>
    <t>Eschmann</t>
  </si>
  <si>
    <t>Ueltschi</t>
  </si>
  <si>
    <t>Erwin</t>
  </si>
  <si>
    <t>König</t>
  </si>
  <si>
    <t>De Jonckheere</t>
  </si>
  <si>
    <t>Brawand</t>
  </si>
  <si>
    <t>Uhlmann</t>
  </si>
  <si>
    <t>Zaugg</t>
  </si>
  <si>
    <t>Margrith</t>
  </si>
  <si>
    <t>Gurtner</t>
  </si>
  <si>
    <t>Venner</t>
  </si>
  <si>
    <t>Arthur</t>
  </si>
  <si>
    <t>Bangerter</t>
  </si>
  <si>
    <t>Gottfried</t>
  </si>
  <si>
    <t>Hammer</t>
  </si>
  <si>
    <t>Held</t>
  </si>
  <si>
    <t>Lysser</t>
  </si>
  <si>
    <t>Tüscher</t>
  </si>
  <si>
    <t>Sandro</t>
  </si>
  <si>
    <t>Rupp</t>
  </si>
  <si>
    <t>Oswald</t>
  </si>
  <si>
    <t>Moullet</t>
  </si>
  <si>
    <t>Jacques</t>
  </si>
  <si>
    <t>Devaud</t>
  </si>
  <si>
    <t>Fasel</t>
  </si>
  <si>
    <t>Joseph</t>
  </si>
  <si>
    <t>Descloux</t>
  </si>
  <si>
    <t>Frédéric</t>
  </si>
  <si>
    <t>Broillet</t>
  </si>
  <si>
    <t>Fabien</t>
  </si>
  <si>
    <t>Cotting</t>
  </si>
  <si>
    <t>André Claude</t>
  </si>
  <si>
    <t>Progin</t>
  </si>
  <si>
    <t>Kévin</t>
  </si>
  <si>
    <t>Schneider</t>
  </si>
  <si>
    <t>Ryter</t>
  </si>
  <si>
    <t>Lars</t>
  </si>
  <si>
    <t>Inniger</t>
  </si>
  <si>
    <t>Stoller</t>
  </si>
  <si>
    <t>Ineichen</t>
  </si>
  <si>
    <t>Collin</t>
  </si>
  <si>
    <t>Vener</t>
  </si>
  <si>
    <t>James</t>
  </si>
  <si>
    <t>Grossen</t>
  </si>
  <si>
    <t>Noe</t>
  </si>
  <si>
    <t>Fynn</t>
  </si>
  <si>
    <t>Trachsel</t>
  </si>
  <si>
    <t>Alicja</t>
  </si>
  <si>
    <t>Larissa</t>
  </si>
  <si>
    <t>Janis</t>
  </si>
  <si>
    <t>Wäfler</t>
  </si>
  <si>
    <t>Marvin</t>
  </si>
  <si>
    <t>Wildenhain</t>
  </si>
  <si>
    <t>Sarbach</t>
  </si>
  <si>
    <t>Frutiger</t>
  </si>
  <si>
    <t>Alain</t>
  </si>
  <si>
    <t>Grunder</t>
  </si>
  <si>
    <t>Linn</t>
  </si>
  <si>
    <t>Bolanz</t>
  </si>
  <si>
    <t>Heiniger</t>
  </si>
  <si>
    <t>Riesen</t>
  </si>
  <si>
    <t>Salvisberg</t>
  </si>
  <si>
    <t>Mario</t>
  </si>
  <si>
    <t>Hans-Ulrich</t>
  </si>
  <si>
    <t>Siegenthaler</t>
  </si>
  <si>
    <t>Bouquet</t>
  </si>
  <si>
    <t>Fabrice</t>
  </si>
  <si>
    <t>Friedli</t>
  </si>
  <si>
    <t>Büschi</t>
  </si>
  <si>
    <t>Schulthess</t>
  </si>
  <si>
    <t>Grimm</t>
  </si>
  <si>
    <t>Renfer</t>
  </si>
  <si>
    <t>Pegoraro</t>
  </si>
  <si>
    <t>Cornelia</t>
  </si>
  <si>
    <t>Schöni</t>
  </si>
  <si>
    <t>Sahli</t>
  </si>
  <si>
    <t>Ruchti</t>
  </si>
  <si>
    <t>Schmied</t>
  </si>
  <si>
    <t>Meichtry</t>
  </si>
  <si>
    <t>Stalder</t>
  </si>
  <si>
    <t>Isenschmid</t>
  </si>
  <si>
    <t>Scheuner</t>
  </si>
  <si>
    <t>Ronald</t>
  </si>
  <si>
    <t>Däppen</t>
  </si>
  <si>
    <t>Tonina</t>
  </si>
  <si>
    <t>Alfredo</t>
  </si>
  <si>
    <t>Germann</t>
  </si>
  <si>
    <t>Stefanie</t>
  </si>
  <si>
    <t>Abegglen</t>
  </si>
  <si>
    <t>Grossglauser</t>
  </si>
  <si>
    <t>Ivan</t>
  </si>
  <si>
    <t>Schiess</t>
  </si>
  <si>
    <t>Tschiemer</t>
  </si>
  <si>
    <t>Hansueli</t>
  </si>
  <si>
    <t>Jaggi</t>
  </si>
  <si>
    <t>Aaron</t>
  </si>
  <si>
    <t>Sturny</t>
  </si>
  <si>
    <t>Norbert</t>
  </si>
  <si>
    <t>Guggisberg</t>
  </si>
  <si>
    <t>Zwahlen</t>
  </si>
  <si>
    <t>Staudenmann</t>
  </si>
  <si>
    <t>Rothen</t>
  </si>
  <si>
    <t>Beyeler</t>
  </si>
  <si>
    <t>Irene</t>
  </si>
  <si>
    <t>Graf</t>
  </si>
  <si>
    <t>Oberli</t>
  </si>
  <si>
    <t>Schäfer</t>
  </si>
  <si>
    <t>Monnerat</t>
  </si>
  <si>
    <t>Guillaume</t>
  </si>
  <si>
    <t>Aebi</t>
  </si>
  <si>
    <t>Karin</t>
  </si>
  <si>
    <t>Heidi</t>
  </si>
  <si>
    <t>Hosner</t>
  </si>
  <si>
    <t>Lauper</t>
  </si>
  <si>
    <t>Brossard</t>
  </si>
  <si>
    <t>Steeve</t>
  </si>
  <si>
    <t>Von Burg</t>
  </si>
  <si>
    <t>Schaller</t>
  </si>
  <si>
    <t>Christophe</t>
  </si>
  <si>
    <t>Lachat</t>
  </si>
  <si>
    <t>Johan</t>
  </si>
  <si>
    <t>Péchin</t>
  </si>
  <si>
    <t>Steinegger</t>
  </si>
  <si>
    <t>Vincent</t>
  </si>
  <si>
    <t>Jourdain</t>
  </si>
  <si>
    <t>Jean</t>
  </si>
  <si>
    <t>Vaucher</t>
  </si>
  <si>
    <t>Jean-Paul</t>
  </si>
  <si>
    <t>Bottinelli</t>
  </si>
  <si>
    <t>Jean-Marc</t>
  </si>
  <si>
    <t>Jérôme</t>
  </si>
  <si>
    <t>Dessaules</t>
  </si>
  <si>
    <t>Mike</t>
  </si>
  <si>
    <t>Olivier Pierre</t>
  </si>
  <si>
    <t>Kocher</t>
  </si>
  <si>
    <t>Boris</t>
  </si>
  <si>
    <t>Kiener</t>
  </si>
  <si>
    <t>Milosz</t>
  </si>
  <si>
    <t>Jerzy</t>
  </si>
  <si>
    <t>Stucki</t>
  </si>
  <si>
    <t>Wymann</t>
  </si>
  <si>
    <t>Hans-Rudolf</t>
  </si>
  <si>
    <t>Pfister</t>
  </si>
  <si>
    <t>Juha</t>
  </si>
  <si>
    <t>Albrecht</t>
  </si>
  <si>
    <t>Tanner-Kunz</t>
  </si>
  <si>
    <t>Cécile</t>
  </si>
  <si>
    <t>Stettler</t>
  </si>
  <si>
    <t>Scheidegger</t>
  </si>
  <si>
    <t>Länzlinger</t>
  </si>
  <si>
    <t>Schmidt</t>
  </si>
  <si>
    <t>Wenger</t>
  </si>
  <si>
    <t>Gysin</t>
  </si>
  <si>
    <t>Loepfe</t>
  </si>
  <si>
    <t>Chiara</t>
  </si>
  <si>
    <t>Truffer</t>
  </si>
  <si>
    <t>Patricia</t>
  </si>
  <si>
    <t>Kunz</t>
  </si>
  <si>
    <t>Sören</t>
  </si>
  <si>
    <t>Lüchinger</t>
  </si>
  <si>
    <t>Duff</t>
  </si>
  <si>
    <t>Kellenberger</t>
  </si>
  <si>
    <t>Louis</t>
  </si>
  <si>
    <t>Obrist</t>
  </si>
  <si>
    <t>Eugster</t>
  </si>
  <si>
    <t>Fritsche</t>
  </si>
  <si>
    <t>Maria</t>
  </si>
  <si>
    <t>Winteler</t>
  </si>
  <si>
    <t>Götti</t>
  </si>
  <si>
    <t>Gerold</t>
  </si>
  <si>
    <t>Zumstein</t>
  </si>
  <si>
    <t>Hehli</t>
  </si>
  <si>
    <t>Ibai</t>
  </si>
  <si>
    <t>Trunz</t>
  </si>
  <si>
    <t>Jasmin</t>
  </si>
  <si>
    <t>Federer</t>
  </si>
  <si>
    <t>Hobi</t>
  </si>
  <si>
    <t>Nigg</t>
  </si>
  <si>
    <t>Wildhaber</t>
  </si>
  <si>
    <t>Manfred</t>
  </si>
  <si>
    <t>Rinderer</t>
  </si>
  <si>
    <t>Clemens</t>
  </si>
  <si>
    <t>Lendi</t>
  </si>
  <si>
    <t>Dick</t>
  </si>
  <si>
    <t>Mösli</t>
  </si>
  <si>
    <t>Julia</t>
  </si>
  <si>
    <t>Haener</t>
  </si>
  <si>
    <t>Forster</t>
  </si>
  <si>
    <t>Troxler</t>
  </si>
  <si>
    <t>Brülisauer</t>
  </si>
  <si>
    <t>Spycher</t>
  </si>
  <si>
    <t>Liechti</t>
  </si>
  <si>
    <t>Nickel</t>
  </si>
  <si>
    <t>Sabrina</t>
  </si>
  <si>
    <t>Vreny</t>
  </si>
  <si>
    <t>Melanie</t>
  </si>
  <si>
    <t>Steger</t>
  </si>
  <si>
    <t>Placi</t>
  </si>
  <si>
    <t>Scheuss</t>
  </si>
  <si>
    <t>Oriana</t>
  </si>
  <si>
    <t>Merkofer</t>
  </si>
  <si>
    <t>Forrer</t>
  </si>
  <si>
    <t>Good</t>
  </si>
  <si>
    <t>Tino</t>
  </si>
  <si>
    <t>Dalle Case</t>
  </si>
  <si>
    <t>Zwicker</t>
  </si>
  <si>
    <t>Elio</t>
  </si>
  <si>
    <t>Hansmann</t>
  </si>
  <si>
    <t>Linda</t>
  </si>
  <si>
    <t>Daniela</t>
  </si>
  <si>
    <t>Zbinden</t>
  </si>
  <si>
    <t>Haag</t>
  </si>
  <si>
    <t>Astrid</t>
  </si>
  <si>
    <t>Suntinger</t>
  </si>
  <si>
    <t>Steimer</t>
  </si>
  <si>
    <t>Büchel</t>
  </si>
  <si>
    <t>Handsche</t>
  </si>
  <si>
    <t>Menzi</t>
  </si>
  <si>
    <t>Weiler</t>
  </si>
  <si>
    <t>Schoch</t>
  </si>
  <si>
    <t>Margrit</t>
  </si>
  <si>
    <t>Bösch-Schoch</t>
  </si>
  <si>
    <t>Sandra</t>
  </si>
  <si>
    <t>Hofstetter</t>
  </si>
  <si>
    <t>Edwin</t>
  </si>
  <si>
    <t>Leirer</t>
  </si>
  <si>
    <t>Jean-Michel</t>
  </si>
  <si>
    <t>Valentin</t>
  </si>
  <si>
    <t>Laube</t>
  </si>
  <si>
    <t>Jeremy</t>
  </si>
  <si>
    <t>Bischof</t>
  </si>
  <si>
    <t>Stephanie</t>
  </si>
  <si>
    <t>Preisig</t>
  </si>
  <si>
    <t>Ehrler</t>
  </si>
  <si>
    <t>Raffael</t>
  </si>
  <si>
    <t>Nadine</t>
  </si>
  <si>
    <t>Koster</t>
  </si>
  <si>
    <t>Nico</t>
  </si>
  <si>
    <t>Högger</t>
  </si>
  <si>
    <t>Waser</t>
  </si>
  <si>
    <t>Bösch</t>
  </si>
  <si>
    <t>Gerig</t>
  </si>
  <si>
    <t>Abderhalden</t>
  </si>
  <si>
    <t>Yanick</t>
  </si>
  <si>
    <t>Mächler</t>
  </si>
  <si>
    <t>Bremgartner</t>
  </si>
  <si>
    <t>Heierli</t>
  </si>
  <si>
    <t>Dorian</t>
  </si>
  <si>
    <t>Tamara</t>
  </si>
  <si>
    <t>Straub</t>
  </si>
  <si>
    <t>Nikles</t>
  </si>
  <si>
    <t>Wendel</t>
  </si>
  <si>
    <t>Heeb</t>
  </si>
  <si>
    <t>Riehl</t>
  </si>
  <si>
    <t>Heidenreich</t>
  </si>
  <si>
    <t>Bernd</t>
  </si>
  <si>
    <t>Broger</t>
  </si>
  <si>
    <t>Fischli</t>
  </si>
  <si>
    <t>Imgrüth</t>
  </si>
  <si>
    <t>Vetter</t>
  </si>
  <si>
    <t>Hugentobler</t>
  </si>
  <si>
    <t>Odermatt-Lattmann</t>
  </si>
  <si>
    <t>Tobler</t>
  </si>
  <si>
    <t>Sitta</t>
  </si>
  <si>
    <t>Massimo</t>
  </si>
  <si>
    <t>Indermaur</t>
  </si>
  <si>
    <t>Juri</t>
  </si>
  <si>
    <t>Antonazzo</t>
  </si>
  <si>
    <t>Rüegg</t>
  </si>
  <si>
    <t>Leander</t>
  </si>
  <si>
    <t>Wüger</t>
  </si>
  <si>
    <t>Ruben</t>
  </si>
  <si>
    <t>Brauchli</t>
  </si>
  <si>
    <t>Mohn</t>
  </si>
  <si>
    <t>Kressibucher</t>
  </si>
  <si>
    <t>Mattia</t>
  </si>
  <si>
    <t>Lea</t>
  </si>
  <si>
    <t>Sager</t>
  </si>
  <si>
    <t>Lacher</t>
  </si>
  <si>
    <t>Sebastian</t>
  </si>
  <si>
    <t>Schönholzer</t>
  </si>
  <si>
    <t>Natascha</t>
  </si>
  <si>
    <t>Negraszus</t>
  </si>
  <si>
    <t>Louann</t>
  </si>
  <si>
    <t>Meile-Köchli</t>
  </si>
  <si>
    <t>Lydia</t>
  </si>
  <si>
    <t>Gamper</t>
  </si>
  <si>
    <t>Mara</t>
  </si>
  <si>
    <t>Schärer</t>
  </si>
  <si>
    <t>Kaya</t>
  </si>
  <si>
    <t>Fässler</t>
  </si>
  <si>
    <t>Sieglinde</t>
  </si>
  <si>
    <t>Mark</t>
  </si>
  <si>
    <t>Massolin</t>
  </si>
  <si>
    <t>Hafen</t>
  </si>
  <si>
    <t>Elmer</t>
  </si>
  <si>
    <t>Luc</t>
  </si>
  <si>
    <t>Eberhart</t>
  </si>
  <si>
    <t>Iwan</t>
  </si>
  <si>
    <t>Gremper</t>
  </si>
  <si>
    <t>Beni</t>
  </si>
  <si>
    <t>Brunnenmeister</t>
  </si>
  <si>
    <t>Holzer</t>
  </si>
  <si>
    <t>Höhener</t>
  </si>
  <si>
    <t>Keiser</t>
  </si>
  <si>
    <t>Holzmann</t>
  </si>
  <si>
    <t>Wiedmer</t>
  </si>
  <si>
    <t>Noah</t>
  </si>
  <si>
    <t>Burkhardt</t>
  </si>
  <si>
    <t>Brenner</t>
  </si>
  <si>
    <t>Pislor</t>
  </si>
  <si>
    <t>Pasternak</t>
  </si>
  <si>
    <t>Schallenberg</t>
  </si>
  <si>
    <t>Hut</t>
  </si>
  <si>
    <t>Ravelli</t>
  </si>
  <si>
    <t>Matthias</t>
  </si>
  <si>
    <t>Feller</t>
  </si>
  <si>
    <t>Streule</t>
  </si>
  <si>
    <t>Wuffli</t>
  </si>
  <si>
    <t>Mettler</t>
  </si>
  <si>
    <t>Hungerbühler</t>
  </si>
  <si>
    <t>Silas</t>
  </si>
  <si>
    <t>Gubler</t>
  </si>
  <si>
    <t>Manuela</t>
  </si>
  <si>
    <t>Hahn</t>
  </si>
  <si>
    <t>Wegmann</t>
  </si>
  <si>
    <t>Trapani</t>
  </si>
  <si>
    <t>Salvatore</t>
  </si>
  <si>
    <t>Kneubühl</t>
  </si>
  <si>
    <t>Krattiger</t>
  </si>
  <si>
    <t>Birrer</t>
  </si>
  <si>
    <t>Stäheli</t>
  </si>
  <si>
    <t>Inauen</t>
  </si>
  <si>
    <t>Nagel</t>
  </si>
  <si>
    <t>Kay</t>
  </si>
  <si>
    <t>Ess</t>
  </si>
  <si>
    <t>Häne</t>
  </si>
  <si>
    <t xml:space="preserve">Ingold	</t>
  </si>
  <si>
    <t>Petra</t>
  </si>
  <si>
    <t>Huber</t>
  </si>
  <si>
    <t>Nadin</t>
  </si>
  <si>
    <t>Cornilli</t>
  </si>
  <si>
    <t>Reisch</t>
  </si>
  <si>
    <t>Cian</t>
  </si>
  <si>
    <t>Welter</t>
  </si>
  <si>
    <t>Dünner</t>
  </si>
  <si>
    <t>Dominique</t>
  </si>
  <si>
    <t>Anderes</t>
  </si>
  <si>
    <t>Häberli</t>
  </si>
  <si>
    <t>Beatriz</t>
  </si>
  <si>
    <t>Hug</t>
  </si>
  <si>
    <t>Hansjürg</t>
  </si>
  <si>
    <t>Oberthaler</t>
  </si>
  <si>
    <t>Tschirren</t>
  </si>
  <si>
    <t>Schweiss</t>
  </si>
  <si>
    <t>Vonarburg</t>
  </si>
  <si>
    <t>Brand</t>
  </si>
  <si>
    <t>Krammer</t>
  </si>
  <si>
    <t>Lucas</t>
  </si>
  <si>
    <t>Fritschi</t>
  </si>
  <si>
    <t>Corinne</t>
  </si>
  <si>
    <t>Durisch</t>
  </si>
  <si>
    <t>Jean-Yves</t>
  </si>
  <si>
    <t>Marien Neto</t>
  </si>
  <si>
    <t>Carlos Luis</t>
  </si>
  <si>
    <t>Scarton</t>
  </si>
  <si>
    <t>Wanderlei</t>
  </si>
  <si>
    <t>Gross</t>
  </si>
  <si>
    <t>Vinicius</t>
  </si>
  <si>
    <t>Couto Batzli</t>
  </si>
  <si>
    <t>Felipe Eduardo</t>
  </si>
  <si>
    <t>Rodrigues</t>
  </si>
  <si>
    <t>Gustavo</t>
  </si>
  <si>
    <t>Betschart</t>
  </si>
  <si>
    <t>Mauricio</t>
  </si>
  <si>
    <t>Valdemir</t>
  </si>
  <si>
    <t>Hirsig</t>
  </si>
  <si>
    <t>Morach</t>
  </si>
  <si>
    <t/>
  </si>
  <si>
    <t>Scheibennummer</t>
  </si>
  <si>
    <t>Von</t>
  </si>
  <si>
    <t>Bis</t>
  </si>
  <si>
    <t>Keine Mouchen erfassen, nur Werte zwischen 1-10</t>
  </si>
  <si>
    <t>Ausgefüllte Datei zurücksenden an salvo.trapani@outlook.com
Einsendetermin: Bis spätestens 31. August 2026</t>
  </si>
  <si>
    <t>Geburtstag
TT.MM.JJJJ</t>
  </si>
  <si>
    <t>Frauenfeld</t>
  </si>
  <si>
    <t>Personennummer</t>
  </si>
  <si>
    <t>Anrede</t>
  </si>
  <si>
    <t>Strasse</t>
  </si>
  <si>
    <t>PLZ</t>
  </si>
  <si>
    <t>Ort</t>
  </si>
  <si>
    <t>Land</t>
  </si>
  <si>
    <t>Telefonnummer Privat</t>
  </si>
  <si>
    <t>Mobilnummer Privat</t>
  </si>
  <si>
    <t>Email</t>
  </si>
  <si>
    <t>Geburtsdatum</t>
  </si>
  <si>
    <t>Vereinsnummer</t>
  </si>
  <si>
    <t>Vereinsname</t>
  </si>
  <si>
    <t>Kategorie</t>
  </si>
  <si>
    <t>Herr</t>
  </si>
  <si>
    <t>Aachstr. 31a</t>
  </si>
  <si>
    <t>8586</t>
  </si>
  <si>
    <t>Erlen</t>
  </si>
  <si>
    <t>CH</t>
  </si>
  <si>
    <t>078 851 23 29</t>
  </si>
  <si>
    <t>alexamacker@outlook.com</t>
  </si>
  <si>
    <t>1.51.6.00.080</t>
  </si>
  <si>
    <t>Sulgen ASV</t>
  </si>
  <si>
    <t>Veteranenobmann</t>
  </si>
  <si>
    <t>Ruchweid</t>
  </si>
  <si>
    <t>8913</t>
  </si>
  <si>
    <t>Ottenbach</t>
  </si>
  <si>
    <t>044 760 17 26</t>
  </si>
  <si>
    <t>079 398 48 62</t>
  </si>
  <si>
    <t>mail-martin@hispeed.ch</t>
  </si>
  <si>
    <t>1.51.1.00.010</t>
  </si>
  <si>
    <t>Affoltern a. Albis ASV</t>
  </si>
  <si>
    <t>Aktiv-A A30m</t>
  </si>
  <si>
    <t>Frau</t>
  </si>
  <si>
    <t>Mühle 3</t>
  </si>
  <si>
    <t>8824</t>
  </si>
  <si>
    <t>Schönenberg</t>
  </si>
  <si>
    <t>044 700 21 93</t>
  </si>
  <si>
    <t>079 451 95 03</t>
  </si>
  <si>
    <t>Hotzenmattstr. 5</t>
  </si>
  <si>
    <t>8915</t>
  </si>
  <si>
    <t>Hausen am Albis</t>
  </si>
  <si>
    <t>043 466 52 54</t>
  </si>
  <si>
    <t>079 328 67 69</t>
  </si>
  <si>
    <t>ruedikraettli@bluewin.ch</t>
  </si>
  <si>
    <t>Moosmühle</t>
  </si>
  <si>
    <t>8910</t>
  </si>
  <si>
    <t>Affoltern am Albis</t>
  </si>
  <si>
    <t>044 761 49 82</t>
  </si>
  <si>
    <t>079 209 98 04</t>
  </si>
  <si>
    <t>imhof-bau@bluewin.ch</t>
  </si>
  <si>
    <t>Parkweg 13</t>
  </si>
  <si>
    <t>044 760 09 38</t>
  </si>
  <si>
    <t>079 513 03 89</t>
  </si>
  <si>
    <t>freddy.illi@quickline.ch</t>
  </si>
  <si>
    <t>Schachenmatten 2c</t>
  </si>
  <si>
    <t>8906</t>
  </si>
  <si>
    <t>Bonstetten</t>
  </si>
  <si>
    <t>044 700 31 46</t>
  </si>
  <si>
    <t>078 722 31 20</t>
  </si>
  <si>
    <t>peter.keller5@hispeed.ch</t>
  </si>
  <si>
    <t>Hotzenmattstr. 9</t>
  </si>
  <si>
    <t>Hausen a.A.</t>
  </si>
  <si>
    <t>044 713 12 44</t>
  </si>
  <si>
    <t>079 240 39 64</t>
  </si>
  <si>
    <t>holli41@bluewin.ch</t>
  </si>
  <si>
    <t>Bühlackerstr. 7</t>
  </si>
  <si>
    <t>8952</t>
  </si>
  <si>
    <t>Schlieren</t>
  </si>
  <si>
    <t>076 320 95 80</t>
  </si>
  <si>
    <t>michelle.baeriswyl@gmail.com</t>
  </si>
  <si>
    <t>Ernibuckstr. 3</t>
  </si>
  <si>
    <t>8451</t>
  </si>
  <si>
    <t>Kleinandelfingen</t>
  </si>
  <si>
    <t>079 376 67 14</t>
  </si>
  <si>
    <t>atmeier@bluewin.ch</t>
  </si>
  <si>
    <t>1.51.1.00.020</t>
  </si>
  <si>
    <t>Andelfingen ASV</t>
  </si>
  <si>
    <t>Tannenheimweg 5</t>
  </si>
  <si>
    <t>8450</t>
  </si>
  <si>
    <t>Andelfingen</t>
  </si>
  <si>
    <t>052 317 27 14</t>
  </si>
  <si>
    <t>079 173 00 91</t>
  </si>
  <si>
    <t>brunolandolt@gmx.ch</t>
  </si>
  <si>
    <t>Dorfstrasse 6</t>
  </si>
  <si>
    <t>8452</t>
  </si>
  <si>
    <t>Adlikon b. Andelfingen</t>
  </si>
  <si>
    <t>077 537 31 15</t>
  </si>
  <si>
    <t>ronanhaenni@bluewin.ch</t>
  </si>
  <si>
    <t>im Fleudebüel 4</t>
  </si>
  <si>
    <t>8460</t>
  </si>
  <si>
    <t>Marthalen</t>
  </si>
  <si>
    <t xml:space="preserve"> </t>
  </si>
  <si>
    <t>079 226 83 18</t>
  </si>
  <si>
    <t>rolf.keller@8460.ch</t>
  </si>
  <si>
    <t>Schaffhauserstr. 29</t>
  </si>
  <si>
    <t>052 317 12 89</t>
  </si>
  <si>
    <t>079 790 62 81</t>
  </si>
  <si>
    <t>hi_sternberger@gmx.ch</t>
  </si>
  <si>
    <t>im Schibler 4</t>
  </si>
  <si>
    <t>8444</t>
  </si>
  <si>
    <t>Henggart</t>
  </si>
  <si>
    <t>052 242 92 83</t>
  </si>
  <si>
    <t>079 419 58 25</t>
  </si>
  <si>
    <t>p-a.honsberger@gmx.ch</t>
  </si>
  <si>
    <t>Thurtalstr. 3</t>
  </si>
  <si>
    <t>079 535 03 48</t>
  </si>
  <si>
    <t>christian.fontana@gmx.ch</t>
  </si>
  <si>
    <t>Schulhausstr. 6</t>
  </si>
  <si>
    <t>8465</t>
  </si>
  <si>
    <t>Rudolfingen</t>
  </si>
  <si>
    <t>052 319 26 52</t>
  </si>
  <si>
    <t>079 918 66 02</t>
  </si>
  <si>
    <t>richard.habluetzel@hotmail.com</t>
  </si>
  <si>
    <t>Krummacker 12</t>
  </si>
  <si>
    <t>8207</t>
  </si>
  <si>
    <t>Schaffhausen</t>
  </si>
  <si>
    <t>052 643 48 57</t>
  </si>
  <si>
    <t>079 646 70 44</t>
  </si>
  <si>
    <t>wolfgang_kappeler-petra@bluewin.ch</t>
  </si>
  <si>
    <t>1.51.1.00.030</t>
  </si>
  <si>
    <t>Beringen ASV</t>
  </si>
  <si>
    <t>Steingutstr. 32</t>
  </si>
  <si>
    <t>8200</t>
  </si>
  <si>
    <t>076 430 21 13</t>
  </si>
  <si>
    <t>j.klieber@hotmail.com</t>
  </si>
  <si>
    <t>Grubenstr. 131</t>
  </si>
  <si>
    <t>052 260 00 29</t>
  </si>
  <si>
    <t>079 907 26 59</t>
  </si>
  <si>
    <t>mike.pichler@gmx.ch</t>
  </si>
  <si>
    <t>Unterstieg 9</t>
  </si>
  <si>
    <t>8222</t>
  </si>
  <si>
    <t>Beringen</t>
  </si>
  <si>
    <t>052 685 24 07</t>
  </si>
  <si>
    <t>hp.stoll@shinternet.ch</t>
  </si>
  <si>
    <t>Rittergutstr. 23</t>
  </si>
  <si>
    <t>052 625 35 06</t>
  </si>
  <si>
    <t>079 361 59 11</t>
  </si>
  <si>
    <t>marianne.wehle@bluewin.ch</t>
  </si>
  <si>
    <t>Reibacker 12</t>
  </si>
  <si>
    <t>052 685 01 09</t>
  </si>
  <si>
    <t>walter.streit@spe-automat.ch</t>
  </si>
  <si>
    <t>Neugrüthalde 70 b</t>
  </si>
  <si>
    <t>079 430 09 38</t>
  </si>
  <si>
    <t>ravi@shinternet.ch</t>
  </si>
  <si>
    <t>Zelgstr. 35</t>
  </si>
  <si>
    <t>079 220 20 93</t>
  </si>
  <si>
    <t>philippe.klieber@hotmail.com</t>
  </si>
  <si>
    <t>Schulberg 10</t>
  </si>
  <si>
    <t>052 682 19 66</t>
  </si>
  <si>
    <t>079 361 60 34</t>
  </si>
  <si>
    <t>abruehlmann@swissonline.ch</t>
  </si>
  <si>
    <t>Hauptstr. 18</t>
  </si>
  <si>
    <t>8259</t>
  </si>
  <si>
    <t>Wagenhausen</t>
  </si>
  <si>
    <t>079 378 38 05</t>
  </si>
  <si>
    <t>nyffenegger-pa@bluewin.ch</t>
  </si>
  <si>
    <t>Rietstr. 12</t>
  </si>
  <si>
    <t>8224</t>
  </si>
  <si>
    <t>Löhningen</t>
  </si>
  <si>
    <t>052 685 01 40</t>
  </si>
  <si>
    <t>079 778 56 11</t>
  </si>
  <si>
    <t>yves@mybs.ch</t>
  </si>
  <si>
    <t>079 122 61 65</t>
  </si>
  <si>
    <t>svenja.wehle@bluewin.ch</t>
  </si>
  <si>
    <t>Wüscherstr. 32</t>
  </si>
  <si>
    <t>8212</t>
  </si>
  <si>
    <t>Neuhausen</t>
  </si>
  <si>
    <t>078 212 89 88</t>
  </si>
  <si>
    <t>joshua.winterflood@gmail.com</t>
  </si>
  <si>
    <t>Blaurockstr. 51</t>
  </si>
  <si>
    <t>8260</t>
  </si>
  <si>
    <t>Stein am Rhein</t>
  </si>
  <si>
    <t>052 685 13 41</t>
  </si>
  <si>
    <t>079 656 74 69</t>
  </si>
  <si>
    <t>marco.suter@shinternet.ch</t>
  </si>
  <si>
    <t>Birchweg 28</t>
  </si>
  <si>
    <t>052 625 83 19</t>
  </si>
  <si>
    <t>cnungesser@bluewin.ch</t>
  </si>
  <si>
    <t>Stahlwerkstr. 14</t>
  </si>
  <si>
    <t>052 624 83 86</t>
  </si>
  <si>
    <t>079 262 60 44</t>
  </si>
  <si>
    <t>retosuter76@bluewin.ch</t>
  </si>
  <si>
    <t>Hauptstr. 93</t>
  </si>
  <si>
    <t>8232</t>
  </si>
  <si>
    <t>Merishausen</t>
  </si>
  <si>
    <t>ivo.stoll@bluewin.ch</t>
  </si>
  <si>
    <t>Blutzwis 1</t>
  </si>
  <si>
    <t>8604</t>
  </si>
  <si>
    <t>Volketswil</t>
  </si>
  <si>
    <t>079 290 63 63</t>
  </si>
  <si>
    <t>th.bu61@gmail.com</t>
  </si>
  <si>
    <t>1.51.1.00.040</t>
  </si>
  <si>
    <t>Bisikon AS</t>
  </si>
  <si>
    <t>Brunnacherstr. 1</t>
  </si>
  <si>
    <t>8307</t>
  </si>
  <si>
    <t>Ottikon b. Kemptthal</t>
  </si>
  <si>
    <t>052 343 36 46</t>
  </si>
  <si>
    <t>079 633 48 88</t>
  </si>
  <si>
    <t>wohlgi8@bluewin.ch</t>
  </si>
  <si>
    <t>Sonnenweg 8</t>
  </si>
  <si>
    <t>Kindhausen</t>
  </si>
  <si>
    <t>079 612 67 76</t>
  </si>
  <si>
    <t>ceco.hurni@hispeed.ch</t>
  </si>
  <si>
    <t>Ebnetstr. 4</t>
  </si>
  <si>
    <t>8308</t>
  </si>
  <si>
    <t>Illnau</t>
  </si>
  <si>
    <t>052 346 15 47</t>
  </si>
  <si>
    <t>079 413 28 30</t>
  </si>
  <si>
    <t>meibau@bluewin.ch</t>
  </si>
  <si>
    <t>Im Filberg 1</t>
  </si>
  <si>
    <t>8320</t>
  </si>
  <si>
    <t>Fehraltorf</t>
  </si>
  <si>
    <t>078 680 78 87</t>
  </si>
  <si>
    <t>thomashotz@bluewin.ch</t>
  </si>
  <si>
    <t>Stäpfetlistrasse 6</t>
  </si>
  <si>
    <t>8606</t>
  </si>
  <si>
    <t>Nänikon</t>
  </si>
  <si>
    <t>kassier@as-bisikon.ch</t>
  </si>
  <si>
    <t>Weid 2</t>
  </si>
  <si>
    <t>8489</t>
  </si>
  <si>
    <t>Wildberg</t>
  </si>
  <si>
    <t>078 846 82 83</t>
  </si>
  <si>
    <t>elvira.scherrer.es@gmail.com</t>
  </si>
  <si>
    <t>Weid</t>
  </si>
  <si>
    <t>078 771 02 10</t>
  </si>
  <si>
    <t>hanspeterscherrer.hs@gmail.com</t>
  </si>
  <si>
    <t>Talacherstr. 10</t>
  </si>
  <si>
    <t>6340</t>
  </si>
  <si>
    <t>Baar</t>
  </si>
  <si>
    <t>079 635 97 36</t>
  </si>
  <si>
    <t>p.dinkel@bluewin.ch</t>
  </si>
  <si>
    <t>076 234 71 75</t>
  </si>
  <si>
    <t>schuetzenmeister@as-bisikon.ch</t>
  </si>
  <si>
    <t>Stationsweg 23</t>
  </si>
  <si>
    <t>8317</t>
  </si>
  <si>
    <t>Tagelswangen</t>
  </si>
  <si>
    <t>079 445 64 89</t>
  </si>
  <si>
    <t>kuberto@hotmail.ch</t>
  </si>
  <si>
    <t>Riedmühlestr. 21</t>
  </si>
  <si>
    <t>8305</t>
  </si>
  <si>
    <t>Dietlikon</t>
  </si>
  <si>
    <t>044 833 63 89</t>
  </si>
  <si>
    <t>079 258 19 80</t>
  </si>
  <si>
    <t>christa.treibenreif@trecons.com</t>
  </si>
  <si>
    <t>1.51.1.00.050</t>
  </si>
  <si>
    <t>Dietlikon ASB</t>
  </si>
  <si>
    <t>Chaletweg 12</t>
  </si>
  <si>
    <t>044 833 30 43</t>
  </si>
  <si>
    <t>079 423 17 84</t>
  </si>
  <si>
    <t>sepp@mpatt.ch</t>
  </si>
  <si>
    <t>Ufmattenstrasse 36</t>
  </si>
  <si>
    <t>8303</t>
  </si>
  <si>
    <t>Bassersdorf</t>
  </si>
  <si>
    <t>044 833 28 96</t>
  </si>
  <si>
    <t>079 388 02 03</t>
  </si>
  <si>
    <t>roman@asbd.ch</t>
  </si>
  <si>
    <t>Bassersdorferstr. 71</t>
  </si>
  <si>
    <t>044 836 96 91</t>
  </si>
  <si>
    <t>078 899 96 91</t>
  </si>
  <si>
    <t>petrig@glattnet.ch</t>
  </si>
  <si>
    <t>Friedhofweg 4</t>
  </si>
  <si>
    <t>8600</t>
  </si>
  <si>
    <t>Dübendorf</t>
  </si>
  <si>
    <t>044 821 86 96</t>
  </si>
  <si>
    <t>werner-pia.beer@bluewin.ch</t>
  </si>
  <si>
    <t>Gerenstr. 3</t>
  </si>
  <si>
    <t>044 833 23 19</t>
  </si>
  <si>
    <t>Riedenerstr. 13</t>
  </si>
  <si>
    <t>044 833 02 67</t>
  </si>
  <si>
    <t>076 507 41 94</t>
  </si>
  <si>
    <t>roth-dietlikon@glattnet.ch</t>
  </si>
  <si>
    <t>Eichelwiesenstrasse 27</t>
  </si>
  <si>
    <t>damian-wagner@hotmail.com</t>
  </si>
  <si>
    <t>In Lampitzäckern 5</t>
  </si>
  <si>
    <t>043 255 96 32</t>
  </si>
  <si>
    <t>079 455 37 88</t>
  </si>
  <si>
    <t>reist65@bluewin.ch</t>
  </si>
  <si>
    <t>Lettenstr. 21</t>
  </si>
  <si>
    <t>044 830 48 42</t>
  </si>
  <si>
    <t>079 526 63 46</t>
  </si>
  <si>
    <t>willy.fuerst@gmx.ch</t>
  </si>
  <si>
    <t>Im Grund 19</t>
  </si>
  <si>
    <t>9553</t>
  </si>
  <si>
    <t>Bettwiesen</t>
  </si>
  <si>
    <t>071 966 57 30</t>
  </si>
  <si>
    <t>078 752 69 68</t>
  </si>
  <si>
    <t>baldis@sunrise.ch</t>
  </si>
  <si>
    <t>1.51.1.00.060</t>
  </si>
  <si>
    <t>Dübendorf ASV</t>
  </si>
  <si>
    <t>Wasserfurrenstr. 15</t>
  </si>
  <si>
    <t>044 820 03 58</t>
  </si>
  <si>
    <t>Heuweg 9</t>
  </si>
  <si>
    <t>5212</t>
  </si>
  <si>
    <t>Hausen</t>
  </si>
  <si>
    <t>056 441 38 52</t>
  </si>
  <si>
    <t>079 282 69 64</t>
  </si>
  <si>
    <t>dossenbach@gmx.net</t>
  </si>
  <si>
    <t>Adlikerstr. 79</t>
  </si>
  <si>
    <t>8105</t>
  </si>
  <si>
    <t>Regensdorf</t>
  </si>
  <si>
    <t>044 312 27 72</t>
  </si>
  <si>
    <t>076 395 27 72</t>
  </si>
  <si>
    <t>kurt.roethlin@gmx.ch</t>
  </si>
  <si>
    <t>Schäfligrabenstr. 18</t>
  </si>
  <si>
    <t>8304</t>
  </si>
  <si>
    <t>Wallisellen</t>
  </si>
  <si>
    <t>044 830 55 67</t>
  </si>
  <si>
    <t>079 458 42 34</t>
  </si>
  <si>
    <t>andi.steinmann@duebinet.ch</t>
  </si>
  <si>
    <t>Hausäckerstr. 13</t>
  </si>
  <si>
    <t>78166</t>
  </si>
  <si>
    <t>Donaueschingen</t>
  </si>
  <si>
    <t>DE</t>
  </si>
  <si>
    <t>+49 771 2054 8054</t>
  </si>
  <si>
    <t>+49 172 43 47 350</t>
  </si>
  <si>
    <t>michael.h.seidel@web.de</t>
  </si>
  <si>
    <t>Hargartenweg 10</t>
  </si>
  <si>
    <t>8185</t>
  </si>
  <si>
    <t>Winkel</t>
  </si>
  <si>
    <t>043 422 92 22</t>
  </si>
  <si>
    <t>079 796 05 54</t>
  </si>
  <si>
    <t>rluetolf@bluewin.ch</t>
  </si>
  <si>
    <t>Sunnhaldestr. 23</t>
  </si>
  <si>
    <t>052 385 43 53</t>
  </si>
  <si>
    <t>079 665 59 07</t>
  </si>
  <si>
    <t>erich.roethlin@gmail.com</t>
  </si>
  <si>
    <t>Traktorenstr. 4</t>
  </si>
  <si>
    <t>8052</t>
  </si>
  <si>
    <t>Zürich</t>
  </si>
  <si>
    <t>044 301 18 43</t>
  </si>
  <si>
    <t>079 287 95 22</t>
  </si>
  <si>
    <t>ed.bucher@hispeed.ch</t>
  </si>
  <si>
    <t>Chaltenriet 6</t>
  </si>
  <si>
    <t>8310</t>
  </si>
  <si>
    <t>Grafstal</t>
  </si>
  <si>
    <t>052 347 16 71</t>
  </si>
  <si>
    <t>076 817 07 01</t>
  </si>
  <si>
    <t>tschachtli-m@bluewin.ch</t>
  </si>
  <si>
    <t>Querstr. 2</t>
  </si>
  <si>
    <t>079 500 45 70</t>
  </si>
  <si>
    <t>4post2me@gmail.com</t>
  </si>
  <si>
    <t>Zürichstr. 28</t>
  </si>
  <si>
    <t>8180</t>
  </si>
  <si>
    <t>Bülach</t>
  </si>
  <si>
    <t>044 861 00 17</t>
  </si>
  <si>
    <t>078 837 84 28</t>
  </si>
  <si>
    <t>toni_haller@sunrise.ch</t>
  </si>
  <si>
    <t>Aktiv-B A10m</t>
  </si>
  <si>
    <t>Austr. 18</t>
  </si>
  <si>
    <t>9242</t>
  </si>
  <si>
    <t>Oberuzwil</t>
  </si>
  <si>
    <t>071 951 07 49</t>
  </si>
  <si>
    <t>078 685 53 04</t>
  </si>
  <si>
    <t>verena.galbier@gmail.com</t>
  </si>
  <si>
    <t>Aktiv-B A30m</t>
  </si>
  <si>
    <t>Hauptstr. 65a</t>
  </si>
  <si>
    <t>8867</t>
  </si>
  <si>
    <t>Niederurnen</t>
  </si>
  <si>
    <t>076 213 13 91</t>
  </si>
  <si>
    <t>durs.tschanz@bluewin.ch</t>
  </si>
  <si>
    <t>Chätschstr. 2</t>
  </si>
  <si>
    <t>8153</t>
  </si>
  <si>
    <t>Rümlang</t>
  </si>
  <si>
    <t>079 281 77 29</t>
  </si>
  <si>
    <t>herzp@me.com</t>
  </si>
  <si>
    <t>alte Gfennstr. 78b</t>
  </si>
  <si>
    <t>044 821 02 47</t>
  </si>
  <si>
    <t>079 957 80 63</t>
  </si>
  <si>
    <t>d.donatsch@bluewin.ch</t>
  </si>
  <si>
    <t>Im Aegler 21</t>
  </si>
  <si>
    <t>044 850 63 25</t>
  </si>
  <si>
    <t>079 643 79 25</t>
  </si>
  <si>
    <t>info@ergut.ch</t>
  </si>
  <si>
    <t>Oberchrüzlen 9</t>
  </si>
  <si>
    <t>8618</t>
  </si>
  <si>
    <t>Oetwil am See</t>
  </si>
  <si>
    <t>079 387 65 64</t>
  </si>
  <si>
    <t>rogerburlet@hotmail.com</t>
  </si>
  <si>
    <t>1.51.1.00.070</t>
  </si>
  <si>
    <t>Egg ASV</t>
  </si>
  <si>
    <t>Eisweiherstr. 5</t>
  </si>
  <si>
    <t>8340</t>
  </si>
  <si>
    <t>Hinwil</t>
  </si>
  <si>
    <t>044 937 20 24</t>
  </si>
  <si>
    <t>leo_angehrn@bluewin.ch</t>
  </si>
  <si>
    <t>Tödihof 6</t>
  </si>
  <si>
    <t>8712</t>
  </si>
  <si>
    <t>Stäfa</t>
  </si>
  <si>
    <t>055 244 34 26</t>
  </si>
  <si>
    <t>079 544 64 41</t>
  </si>
  <si>
    <t>heinz.mueller59@gmx.ch</t>
  </si>
  <si>
    <t>Breitenhofstrasse 6</t>
  </si>
  <si>
    <t>8630</t>
  </si>
  <si>
    <t>Rüti ZH</t>
  </si>
  <si>
    <t>055 240 16 79</t>
  </si>
  <si>
    <t>sepp.diethelm@bluewin.ch</t>
  </si>
  <si>
    <t>Brunnenwiese 38</t>
  </si>
  <si>
    <t>8132</t>
  </si>
  <si>
    <t>Egg b. Zürich</t>
  </si>
  <si>
    <t>076 683 14 00</t>
  </si>
  <si>
    <t>b.glueck@gluecktreuhand.ch</t>
  </si>
  <si>
    <t>im grünen Hof 4</t>
  </si>
  <si>
    <t>8133</t>
  </si>
  <si>
    <t>Esslingen</t>
  </si>
  <si>
    <t>044 984 09 58</t>
  </si>
  <si>
    <t>076 721 69 25</t>
  </si>
  <si>
    <t>snanzer@hispeed.ch</t>
  </si>
  <si>
    <t>Staubergasse 11a</t>
  </si>
  <si>
    <t>8124</t>
  </si>
  <si>
    <t>Maur</t>
  </si>
  <si>
    <t>044 980 19 39</t>
  </si>
  <si>
    <t>079 694 05 90</t>
  </si>
  <si>
    <t>heto@gmx.ch</t>
  </si>
  <si>
    <t>Grütstr. 12</t>
  </si>
  <si>
    <t>8625</t>
  </si>
  <si>
    <t>Gossau ZH</t>
  </si>
  <si>
    <t>044 935 35 61</t>
  </si>
  <si>
    <t>079 693 20 29</t>
  </si>
  <si>
    <t>Zelglistr. 22</t>
  </si>
  <si>
    <t>8634</t>
  </si>
  <si>
    <t>Hombrechtikon</t>
  </si>
  <si>
    <t>055 264 24 85</t>
  </si>
  <si>
    <t>079 338 65 02</t>
  </si>
  <si>
    <t>pascal.uebersax@hispeed.ch</t>
  </si>
  <si>
    <t>Sunnerai 1</t>
  </si>
  <si>
    <t>8424</t>
  </si>
  <si>
    <t>Embrach</t>
  </si>
  <si>
    <t>076 380 65 66</t>
  </si>
  <si>
    <t>da.b@sunrise.ch</t>
  </si>
  <si>
    <t>1.51.1.00.080</t>
  </si>
  <si>
    <t>Embrach ASV</t>
  </si>
  <si>
    <t>Baltsbergstr. 154</t>
  </si>
  <si>
    <t>044 865 23 41</t>
  </si>
  <si>
    <t>turumei@bluewin.ch</t>
  </si>
  <si>
    <t>Bergstr. 17</t>
  </si>
  <si>
    <t>044 865 49 05</t>
  </si>
  <si>
    <t>079 792 47 41</t>
  </si>
  <si>
    <t>lweidmann@gmx.ch</t>
  </si>
  <si>
    <t>Hardstr. 28</t>
  </si>
  <si>
    <t>078 812 72 92</t>
  </si>
  <si>
    <t>nahomy_lob@hotmail.com</t>
  </si>
  <si>
    <t>Weiacherstr. 84</t>
  </si>
  <si>
    <t>8227</t>
  </si>
  <si>
    <t>Rorbas</t>
  </si>
  <si>
    <t>078 831 72 24</t>
  </si>
  <si>
    <t>Cberger1030@gmail.com</t>
  </si>
  <si>
    <t>Kaiserstuhlstr. 66</t>
  </si>
  <si>
    <t>8172</t>
  </si>
  <si>
    <t>Niederglatt ZH</t>
  </si>
  <si>
    <t>044 865 39 40</t>
  </si>
  <si>
    <t>079 739 70 49</t>
  </si>
  <si>
    <t>beniuschi.schaffter@gmx.ch</t>
  </si>
  <si>
    <t>Hägelerstrasse 11</t>
  </si>
  <si>
    <t>8427</t>
  </si>
  <si>
    <t>Freienstein</t>
  </si>
  <si>
    <t>+41 77 418 64 31</t>
  </si>
  <si>
    <t>cyril.homberger@bluewin.ch</t>
  </si>
  <si>
    <t>Löwenstr. 5</t>
  </si>
  <si>
    <t>8400</t>
  </si>
  <si>
    <t>Winterthur</t>
  </si>
  <si>
    <t>052 212 29 66</t>
  </si>
  <si>
    <t>079 345 71 16</t>
  </si>
  <si>
    <t>marcel.ochsner@bluewin.ch</t>
  </si>
  <si>
    <t>Via Massagno 30</t>
  </si>
  <si>
    <t>6900</t>
  </si>
  <si>
    <t>Lugano</t>
  </si>
  <si>
    <t>076 564 44 49</t>
  </si>
  <si>
    <t>burri@burri.net</t>
  </si>
  <si>
    <t>Pfungenerstr. 19</t>
  </si>
  <si>
    <t>8425</t>
  </si>
  <si>
    <t>Oberembrach</t>
  </si>
  <si>
    <t>079 726 04 20</t>
  </si>
  <si>
    <t>n.turkalj@gmx.ch</t>
  </si>
  <si>
    <t>Sunnerai  1</t>
  </si>
  <si>
    <t>an.ba@sunrise.ch</t>
  </si>
  <si>
    <t>Wilerweg 7</t>
  </si>
  <si>
    <t>+41 79 104 33 04</t>
  </si>
  <si>
    <t>jakkrinmeier@gmail.com</t>
  </si>
  <si>
    <t>Nauengasse 22</t>
  </si>
  <si>
    <t>076 546 60 52</t>
  </si>
  <si>
    <t>u.berger@hispeed.ch</t>
  </si>
  <si>
    <t>Ernibuckstr. 4</t>
  </si>
  <si>
    <t>077 462 88 89</t>
  </si>
  <si>
    <t>ch.haesler@hotmail.com</t>
  </si>
  <si>
    <t>Im Grund 2</t>
  </si>
  <si>
    <t>044 865 55 52</t>
  </si>
  <si>
    <t>fredi.froehlich@bluewin.ch</t>
  </si>
  <si>
    <t>Im Feld 4</t>
  </si>
  <si>
    <t>044 865 67 54</t>
  </si>
  <si>
    <t>079 922 27 73</t>
  </si>
  <si>
    <t>christine.bearth@gmx.ch</t>
  </si>
  <si>
    <t>Schützenhausstrasse 76</t>
  </si>
  <si>
    <t>+41 78 890 80 24</t>
  </si>
  <si>
    <t>janpk@gmx.com</t>
  </si>
  <si>
    <t>Unterdorfstrasse 55</t>
  </si>
  <si>
    <t>8311</t>
  </si>
  <si>
    <t>Brütten</t>
  </si>
  <si>
    <t>052 347 13 30</t>
  </si>
  <si>
    <t>079 577 13 30</t>
  </si>
  <si>
    <t>renehombi@bluewin.ch</t>
  </si>
  <si>
    <t>Subilegacy@gmx.ch</t>
  </si>
  <si>
    <t>Dorfstr. 56</t>
  </si>
  <si>
    <t>079 436 01 55</t>
  </si>
  <si>
    <t>info@malercarigiet.ch</t>
  </si>
  <si>
    <t>127 Rue Principale</t>
  </si>
  <si>
    <t>67140</t>
  </si>
  <si>
    <t>Gertwiller</t>
  </si>
  <si>
    <t>FR</t>
  </si>
  <si>
    <t>+33 6795 75211</t>
  </si>
  <si>
    <t>fred.huchelmann@orange.fr</t>
  </si>
  <si>
    <t>1.51.1.00.110</t>
  </si>
  <si>
    <t>Höngg AS</t>
  </si>
  <si>
    <t>Schürliweg 8</t>
  </si>
  <si>
    <t>8046</t>
  </si>
  <si>
    <t>078 737 25 65</t>
  </si>
  <si>
    <t>vetsch.marco@bluewin.ch</t>
  </si>
  <si>
    <t>Reinhold-Frei-Str. 47</t>
  </si>
  <si>
    <t>8049</t>
  </si>
  <si>
    <t>079 569 19 80</t>
  </si>
  <si>
    <t>a.andermatt@bluewin.ch</t>
  </si>
  <si>
    <t>Sonnenbergstr. 39</t>
  </si>
  <si>
    <t>8032</t>
  </si>
  <si>
    <t>044 252 64 63</t>
  </si>
  <si>
    <t>urs@georgi.ch</t>
  </si>
  <si>
    <t>Singlistr. 2</t>
  </si>
  <si>
    <t>076 558 87 53</t>
  </si>
  <si>
    <t>d.schuhn@outlook.com</t>
  </si>
  <si>
    <t>Brunnwiesenstr. 56</t>
  </si>
  <si>
    <t>044 341 32 33</t>
  </si>
  <si>
    <t>079 634 35 00</t>
  </si>
  <si>
    <t>bruno.winzeler@ashoengg.ch</t>
  </si>
  <si>
    <t>Schäppistr. 18</t>
  </si>
  <si>
    <t>8006</t>
  </si>
  <si>
    <t>044 364 63 82</t>
  </si>
  <si>
    <t>079 366 35 58</t>
  </si>
  <si>
    <t>silvia.guignard@hotmail.com</t>
  </si>
  <si>
    <t>Rümlangerstr. 14</t>
  </si>
  <si>
    <t>Watt</t>
  </si>
  <si>
    <t>044 840 56 32</t>
  </si>
  <si>
    <t>079 243 42 41</t>
  </si>
  <si>
    <t>heinz.vetsch@ashoengg.ch</t>
  </si>
  <si>
    <t>Rue du Château 9</t>
  </si>
  <si>
    <t>68510</t>
  </si>
  <si>
    <t>Sierentz</t>
  </si>
  <si>
    <t>+33 3898 16498</t>
  </si>
  <si>
    <t>+33 6124 74373</t>
  </si>
  <si>
    <t>pascaltir@sfr.fr</t>
  </si>
  <si>
    <t>Holzmattstr. 35</t>
  </si>
  <si>
    <t>8953</t>
  </si>
  <si>
    <t>Dietikon</t>
  </si>
  <si>
    <t>079 245 76 04</t>
  </si>
  <si>
    <t>lucapiller@bluewin.ch</t>
  </si>
  <si>
    <t>079 363 71 29</t>
  </si>
  <si>
    <t>eyb.hubertus@ch.sika.com</t>
  </si>
  <si>
    <t>Tobeleggweg 4</t>
  </si>
  <si>
    <t>076 491 88 33</t>
  </si>
  <si>
    <t>roger.boeni@ashoengg.ch</t>
  </si>
  <si>
    <t>Tödistr. 9</t>
  </si>
  <si>
    <t>8330</t>
  </si>
  <si>
    <t>Pfäffikon ZH</t>
  </si>
  <si>
    <t>044 950 07 09</t>
  </si>
  <si>
    <t>079 420 16 20</t>
  </si>
  <si>
    <t>thomas.maurer@mmo.ch</t>
  </si>
  <si>
    <t>Schulstr. 150</t>
  </si>
  <si>
    <t>044 840 55 38</t>
  </si>
  <si>
    <t>079 246 76 30</t>
  </si>
  <si>
    <t>peter.dezordi@ashoengg.ch</t>
  </si>
  <si>
    <t>Frohburgstr. 164</t>
  </si>
  <si>
    <t>8057</t>
  </si>
  <si>
    <t>044 361 28 95</t>
  </si>
  <si>
    <t>brigitte@bribru.ch</t>
  </si>
  <si>
    <t>Erlenstr. 1</t>
  </si>
  <si>
    <t>8810</t>
  </si>
  <si>
    <t>Horgen</t>
  </si>
  <si>
    <t>044 725 37 58</t>
  </si>
  <si>
    <t>079 755 31 09</t>
  </si>
  <si>
    <t>toni_siffert@bluewin.ch</t>
  </si>
  <si>
    <t>1.51.1.00.120</t>
  </si>
  <si>
    <t>Horgen ASV</t>
  </si>
  <si>
    <t>Forstbergstr. 14 b</t>
  </si>
  <si>
    <t>8820</t>
  </si>
  <si>
    <t>Wädenswil</t>
  </si>
  <si>
    <t>044 680 34 14</t>
  </si>
  <si>
    <t>076 560 53 06</t>
  </si>
  <si>
    <t>beatlenherr57@gmail.com</t>
  </si>
  <si>
    <t>Bergstrasse 59</t>
  </si>
  <si>
    <t>Waidlistrasse 42</t>
  </si>
  <si>
    <t>076 508 88 95</t>
  </si>
  <si>
    <t>manuel-senn@gmx.ch</t>
  </si>
  <si>
    <t>Alte Steinacherstr. 33</t>
  </si>
  <si>
    <t>8804</t>
  </si>
  <si>
    <t>Au ZH</t>
  </si>
  <si>
    <t>079 349 57 79</t>
  </si>
  <si>
    <t>sonja-haller@bluewin.ch</t>
  </si>
  <si>
    <t>079 604 04 74</t>
  </si>
  <si>
    <t>Siffertm@bluewin.ch</t>
  </si>
  <si>
    <t>Speerstr. 14</t>
  </si>
  <si>
    <t>043 244 05 25</t>
  </si>
  <si>
    <t>079 303 37 59</t>
  </si>
  <si>
    <t>andreasfanki@hotmail.com</t>
  </si>
  <si>
    <t>Bergstr. 120</t>
  </si>
  <si>
    <t>8815</t>
  </si>
  <si>
    <t>Horgenberg</t>
  </si>
  <si>
    <t>044 725 40 68</t>
  </si>
  <si>
    <t>079 210 64 80</t>
  </si>
  <si>
    <t>daniel_streuli@bluewin.ch</t>
  </si>
  <si>
    <t>Bergwerkstrasse 33</t>
  </si>
  <si>
    <t>079 431 83 17</t>
  </si>
  <si>
    <t>phi.sutter@gmx.ch</t>
  </si>
  <si>
    <t>Etzelweg 6</t>
  </si>
  <si>
    <t>Schönenberg ZH</t>
  </si>
  <si>
    <t>043 888 52 17</t>
  </si>
  <si>
    <t>079 829 07 19</t>
  </si>
  <si>
    <t>Spätzweg 2</t>
  </si>
  <si>
    <t>044 725 25 02</t>
  </si>
  <si>
    <t>079 501 62 33</t>
  </si>
  <si>
    <t>hsregger@gmail.com</t>
  </si>
  <si>
    <t>Hauptstr. 21</t>
  </si>
  <si>
    <t>8242</t>
  </si>
  <si>
    <t>Hofen SH</t>
  </si>
  <si>
    <t>+41(0)79 702 08 35</t>
  </si>
  <si>
    <t>armin.buehrer65@bluewin.ch</t>
  </si>
  <si>
    <t>1.51.1.00.130</t>
  </si>
  <si>
    <t>HELVETIA Neuhausen ASBS</t>
  </si>
  <si>
    <t>Langriedstr. 17</t>
  </si>
  <si>
    <t>052 672 62 33</t>
  </si>
  <si>
    <t>078 935 19 97</t>
  </si>
  <si>
    <t>nocolasleu357@gmail.com</t>
  </si>
  <si>
    <t>Bläsihofstr. 78</t>
  </si>
  <si>
    <t>052 672 50 80</t>
  </si>
  <si>
    <t>078 813 06 76</t>
  </si>
  <si>
    <t>rwichmann@shinternet.ch</t>
  </si>
  <si>
    <t>Mittelstr. 8</t>
  </si>
  <si>
    <t>052 672 59 28</t>
  </si>
  <si>
    <t>076 680 15 68</t>
  </si>
  <si>
    <t>b.gohl@shinternet.ch</t>
  </si>
  <si>
    <t>Sunnenbergstr. 32</t>
  </si>
  <si>
    <t>8447</t>
  </si>
  <si>
    <t>Dachsen</t>
  </si>
  <si>
    <t>052 659 10 40</t>
  </si>
  <si>
    <t>079 646 25 10</t>
  </si>
  <si>
    <t>marianne_engler@hotmail.com</t>
  </si>
  <si>
    <t>Münstergasse 22</t>
  </si>
  <si>
    <t>079 391 61 13</t>
  </si>
  <si>
    <t>roman_gohl@hotmail.com</t>
  </si>
  <si>
    <t>Brunnenwiesenstr. 14</t>
  </si>
  <si>
    <t>052 680 17 08</t>
  </si>
  <si>
    <t>078 886 65 82</t>
  </si>
  <si>
    <t>rene@sauzet.ch</t>
  </si>
  <si>
    <t>Kehlhof 7</t>
  </si>
  <si>
    <t>052 685 23 78</t>
  </si>
  <si>
    <t>076 682 09 18</t>
  </si>
  <si>
    <t>sarah.viola.huegli@sunrise.ch</t>
  </si>
  <si>
    <t>Mettlenstr. 13</t>
  </si>
  <si>
    <t>8217</t>
  </si>
  <si>
    <t>Wilchingen</t>
  </si>
  <si>
    <t>052 533 25 79</t>
  </si>
  <si>
    <t>076 379 88 64</t>
  </si>
  <si>
    <t>harald_schwab@hotmail.com</t>
  </si>
  <si>
    <t>Industriestr. 23</t>
  </si>
  <si>
    <t>079 845 90 83</t>
  </si>
  <si>
    <t>tfrank1@gmx.com</t>
  </si>
  <si>
    <t>Zubastrasse 5</t>
  </si>
  <si>
    <t>052 672 79 80</t>
  </si>
  <si>
    <t>079 196 64 40</t>
  </si>
  <si>
    <t>andreas.schelling@shinternet.ch</t>
  </si>
  <si>
    <t>St.Peterstr. 3</t>
  </si>
  <si>
    <t>052 643 30 12</t>
  </si>
  <si>
    <t>079 736 35 59</t>
  </si>
  <si>
    <t>fredi.schefer@shinternet.ch</t>
  </si>
  <si>
    <t>Heeregässli 2</t>
  </si>
  <si>
    <t>8197</t>
  </si>
  <si>
    <t>Rafz</t>
  </si>
  <si>
    <t>079 286 79 68</t>
  </si>
  <si>
    <t>simon.oettinger@asv-huentwangen.ch</t>
  </si>
  <si>
    <t>1.51.1.00.140</t>
  </si>
  <si>
    <t>Hüntwangen ASV</t>
  </si>
  <si>
    <t>Egetswilerstr. 10</t>
  </si>
  <si>
    <t>044 822 35 32</t>
  </si>
  <si>
    <t>078 726 80 85</t>
  </si>
  <si>
    <t>fatima.tores@asv-huentwangen.ch</t>
  </si>
  <si>
    <t>Winkelweg 2</t>
  </si>
  <si>
    <t>8454</t>
  </si>
  <si>
    <t>Buchberg</t>
  </si>
  <si>
    <t>044 867 49 51</t>
  </si>
  <si>
    <t>079 417 73 41</t>
  </si>
  <si>
    <t>thomas.schaub@asv-huentwangen.ch</t>
  </si>
  <si>
    <t>Ausserdorfweg 10</t>
  </si>
  <si>
    <t>076 469 81 89</t>
  </si>
  <si>
    <t>thomas.weberling@asv-huentwangen.ch</t>
  </si>
  <si>
    <t>Winkelstrasse 12</t>
  </si>
  <si>
    <t>8194</t>
  </si>
  <si>
    <t>Hüntwangen</t>
  </si>
  <si>
    <t>044 869 35 91</t>
  </si>
  <si>
    <t>076 474 56 26</t>
  </si>
  <si>
    <t>dominic.meier@asv-huentwangen.ch</t>
  </si>
  <si>
    <t>Lachenstr. 4</t>
  </si>
  <si>
    <t>8184</t>
  </si>
  <si>
    <t>Bachenbülach</t>
  </si>
  <si>
    <t>044 862 00 05</t>
  </si>
  <si>
    <t>079 410 51 26</t>
  </si>
  <si>
    <t>guido.berger@asv-huentwangen.ch</t>
  </si>
  <si>
    <t>Unterbreitenstr. 8</t>
  </si>
  <si>
    <t>043 810 70 87</t>
  </si>
  <si>
    <t>079 623 24 72</t>
  </si>
  <si>
    <t>thomas.meier@asv-huentwangen.ch</t>
  </si>
  <si>
    <t>079 883 98 28</t>
  </si>
  <si>
    <t>luca.cerini@asv-huentwangen.ch</t>
  </si>
  <si>
    <t>Winkelstr. 12</t>
  </si>
  <si>
    <t>076 470 65 93</t>
  </si>
  <si>
    <t>stefan.meier@asv-huentwangen.ch</t>
  </si>
  <si>
    <t>im Jakobstal 3</t>
  </si>
  <si>
    <t>8192</t>
  </si>
  <si>
    <t>Hochfelden</t>
  </si>
  <si>
    <t>079 661 64 91</t>
  </si>
  <si>
    <t>reto.lienhard@asv-huentwangen.ch</t>
  </si>
  <si>
    <t>Rebweg 1</t>
  </si>
  <si>
    <t>078 763 54 99</t>
  </si>
  <si>
    <t>julian.eisenegger@asv-huentwangen.ch</t>
  </si>
  <si>
    <t>Bühlwiesenstr. 17</t>
  </si>
  <si>
    <t>044 321 70 15</t>
  </si>
  <si>
    <t>079 506 22 77</t>
  </si>
  <si>
    <t>hans.gerber@asv-huentwangen.ch</t>
  </si>
  <si>
    <t>076 594 59 34</t>
  </si>
  <si>
    <t>monika.meier@asv-huentwangen.ch</t>
  </si>
  <si>
    <t>Spiegelacker 7</t>
  </si>
  <si>
    <t>8486</t>
  </si>
  <si>
    <t>Rikon im Tösstal</t>
  </si>
  <si>
    <t>052 383 28 86</t>
  </si>
  <si>
    <t>078 673 23 69</t>
  </si>
  <si>
    <t>nicolas.linhart@gmail.com</t>
  </si>
  <si>
    <t>1.51.1.00.160</t>
  </si>
  <si>
    <t>Langenhard ASV</t>
  </si>
  <si>
    <t>Langenhardstr. 140</t>
  </si>
  <si>
    <t>+41 52 383 27 52</t>
  </si>
  <si>
    <t>+41 79 737 39 78</t>
  </si>
  <si>
    <t>rueegg.christian@bluewin.ch</t>
  </si>
  <si>
    <t>Oberlangenhard Zellerstr. 2</t>
  </si>
  <si>
    <t>+41 52 383 11 69</t>
  </si>
  <si>
    <t>+41 79 437 87 25</t>
  </si>
  <si>
    <t>r.maino@bluewin.ch</t>
  </si>
  <si>
    <t>Müliwiesstr. 47</t>
  </si>
  <si>
    <t>8487</t>
  </si>
  <si>
    <t>Zell</t>
  </si>
  <si>
    <t>052 383 21 75</t>
  </si>
  <si>
    <t>079 468 81 49</t>
  </si>
  <si>
    <t>pwüthrich@gmx.ch</t>
  </si>
  <si>
    <t>Langenhard  Burgstr. 1</t>
  </si>
  <si>
    <t>052 383 24 01</t>
  </si>
  <si>
    <t>079 457 97 02</t>
  </si>
  <si>
    <t>kuendig@aushub-abbruch.ch</t>
  </si>
  <si>
    <t>Spiegelacker 89</t>
  </si>
  <si>
    <t>052 383 27 25</t>
  </si>
  <si>
    <t>079 672 96 56</t>
  </si>
  <si>
    <t>enzo.caruso@sfs.ch</t>
  </si>
  <si>
    <t>Breitistr. 1</t>
  </si>
  <si>
    <t>Zell ZH</t>
  </si>
  <si>
    <t>052 383 22 46</t>
  </si>
  <si>
    <t>079 419 08 19</t>
  </si>
  <si>
    <t>sibylle.hess@sunrise.ch</t>
  </si>
  <si>
    <t>Langenhardstr.141</t>
  </si>
  <si>
    <t>052 383 33 70</t>
  </si>
  <si>
    <t>079 462 05 24</t>
  </si>
  <si>
    <t>fredi.marty@vtxmail.ch</t>
  </si>
  <si>
    <t>Langenhardstr. 111</t>
  </si>
  <si>
    <t>+41 52 383 24 67</t>
  </si>
  <si>
    <t>+41 78 803 93 93</t>
  </si>
  <si>
    <t>ott.arnold@bluewin.ch</t>
  </si>
  <si>
    <t>Langenhard  Burgstr. 37</t>
  </si>
  <si>
    <t>052 383 18 00</t>
  </si>
  <si>
    <t>079 484 68 02</t>
  </si>
  <si>
    <t>ruedi.furrer@vtxmail.ch</t>
  </si>
  <si>
    <t>Hüeblistr. 28</t>
  </si>
  <si>
    <t>8165</t>
  </si>
  <si>
    <t>Oberweningen</t>
  </si>
  <si>
    <t>044 856 12 34</t>
  </si>
  <si>
    <t>079 631 91 15</t>
  </si>
  <si>
    <t>ernst.moor@gmail.com</t>
  </si>
  <si>
    <t>1.51.1.00.180</t>
  </si>
  <si>
    <t>Niederweningen ASV</t>
  </si>
  <si>
    <t>im Büntli 206</t>
  </si>
  <si>
    <t>5462</t>
  </si>
  <si>
    <t>Siglistorf</t>
  </si>
  <si>
    <t>056 222 00 37</t>
  </si>
  <si>
    <t>biruma@bluewin.ch</t>
  </si>
  <si>
    <t>Grebweg 8</t>
  </si>
  <si>
    <t>8162</t>
  </si>
  <si>
    <t>Steinmaur</t>
  </si>
  <si>
    <t>044 853 36 69</t>
  </si>
  <si>
    <t>Lindauerstr. 38</t>
  </si>
  <si>
    <t>8309</t>
  </si>
  <si>
    <t>Nürensdorf</t>
  </si>
  <si>
    <t>044 836 43 55</t>
  </si>
  <si>
    <t>079 664 00 91</t>
  </si>
  <si>
    <t>rako57@outlook.com</t>
  </si>
  <si>
    <t>1.51.1.00.190</t>
  </si>
  <si>
    <t>Nürensdorf ASV</t>
  </si>
  <si>
    <t>Rainstr. 54</t>
  </si>
  <si>
    <t>8484</t>
  </si>
  <si>
    <t>Theilingen</t>
  </si>
  <si>
    <t>052 384 03 56</t>
  </si>
  <si>
    <t>078 635 31 23</t>
  </si>
  <si>
    <t>bachofner1@hispeed.ch</t>
  </si>
  <si>
    <t>Grundstr. 15</t>
  </si>
  <si>
    <t>044 833 51 92</t>
  </si>
  <si>
    <t>079 764 53 11</t>
  </si>
  <si>
    <t>portner.andreas@gmail.com</t>
  </si>
  <si>
    <t>Oberwilerstr. 78</t>
  </si>
  <si>
    <t>044 836 69 48</t>
  </si>
  <si>
    <t>076 567 45 45</t>
  </si>
  <si>
    <t>aburkhalter@hispeed.ch</t>
  </si>
  <si>
    <t>Untere Mauer 6</t>
  </si>
  <si>
    <t>8253</t>
  </si>
  <si>
    <t>Diessenhofen</t>
  </si>
  <si>
    <t>044 837 12 45</t>
  </si>
  <si>
    <t>079 221 22 34</t>
  </si>
  <si>
    <t>naef.peter@bluewin.ch</t>
  </si>
  <si>
    <t>Malzstr. 26</t>
  </si>
  <si>
    <t>076 419 90 83</t>
  </si>
  <si>
    <t>martinra1994@gmail.com</t>
  </si>
  <si>
    <t>Brückenstr. 15</t>
  </si>
  <si>
    <t>36358</t>
  </si>
  <si>
    <t>Schadges Herbstein</t>
  </si>
  <si>
    <t>+49 664 791 96 60</t>
  </si>
  <si>
    <t>tanner-vb@t-online.de</t>
  </si>
  <si>
    <t>Breitenloostr. 8</t>
  </si>
  <si>
    <t>044 836 42 58</t>
  </si>
  <si>
    <t>079 481 21 64</t>
  </si>
  <si>
    <t>richiz@hispeed.ch</t>
  </si>
  <si>
    <t>076 440 83 09</t>
  </si>
  <si>
    <t>lukas.raschle@bluewin.ch</t>
  </si>
  <si>
    <t>Rietbachstr. 7</t>
  </si>
  <si>
    <t>044 836 41 02</t>
  </si>
  <si>
    <t>079 672 54 66</t>
  </si>
  <si>
    <t>andymorf@bluewin.ch</t>
  </si>
  <si>
    <t>Maulackerstr. 29A</t>
  </si>
  <si>
    <t>044 836 76 68</t>
  </si>
  <si>
    <t>079 956 63 11</t>
  </si>
  <si>
    <t>richard.raschle@asv-nuerensdorf.ch</t>
  </si>
  <si>
    <t>Hofackerstr. 8</t>
  </si>
  <si>
    <t>044 830 30 31</t>
  </si>
  <si>
    <t>079 360 43 83</t>
  </si>
  <si>
    <t>haeringer.ch@bluewin.ch</t>
  </si>
  <si>
    <t>Grundstr. 5</t>
  </si>
  <si>
    <t>044 833 51 47</t>
  </si>
  <si>
    <t>079 614 61 31</t>
  </si>
  <si>
    <t>markus.portner@podi.ch</t>
  </si>
  <si>
    <t>8408</t>
  </si>
  <si>
    <t>044 836 70 76</t>
  </si>
  <si>
    <t>079 767 80 08</t>
  </si>
  <si>
    <t>yars4@hotmail.com</t>
  </si>
  <si>
    <t>Haberweidstrasse 40</t>
  </si>
  <si>
    <t>8610</t>
  </si>
  <si>
    <t>Uster</t>
  </si>
  <si>
    <t>078 834 26 99</t>
  </si>
  <si>
    <t>sven.bachofner@hotmail.ch</t>
  </si>
  <si>
    <t>Lindauerstr. 25</t>
  </si>
  <si>
    <t>079 634 35 76</t>
  </si>
  <si>
    <t>jonny.weiss@bluewin.ch</t>
  </si>
  <si>
    <t>Luegislandstr. 1</t>
  </si>
  <si>
    <t>8412</t>
  </si>
  <si>
    <t>Hünikon (Neftenbach)</t>
  </si>
  <si>
    <t>052 315 33 23</t>
  </si>
  <si>
    <t>079 657 53 28</t>
  </si>
  <si>
    <t>stefan.naegeli@bluewin.ch</t>
  </si>
  <si>
    <t>079 692 83 53</t>
  </si>
  <si>
    <t>Auenring 37</t>
  </si>
  <si>
    <t>044 836 68 70</t>
  </si>
  <si>
    <t>079 298 67 36</t>
  </si>
  <si>
    <t>kurt.wild@hispeed.ch</t>
  </si>
  <si>
    <t>Brachstr. 8</t>
  </si>
  <si>
    <t>8608</t>
  </si>
  <si>
    <t>Bubikon</t>
  </si>
  <si>
    <t>055 243 23 16</t>
  </si>
  <si>
    <t>1.51.1.00.200</t>
  </si>
  <si>
    <t>Ober-Dürnten ASV</t>
  </si>
  <si>
    <t>Brunnenstr. 1</t>
  </si>
  <si>
    <t>8632</t>
  </si>
  <si>
    <t>Tann</t>
  </si>
  <si>
    <t>055 240 66 73</t>
  </si>
  <si>
    <t>p.r.schlatter@hispeed.ch</t>
  </si>
  <si>
    <t>Bodenwis 88</t>
  </si>
  <si>
    <t>8493</t>
  </si>
  <si>
    <t>Saland</t>
  </si>
  <si>
    <t>052 386 33 70</t>
  </si>
  <si>
    <t>079 922 22 85</t>
  </si>
  <si>
    <t>haubold.heide@bluewin.ch</t>
  </si>
  <si>
    <t>Mürtschenstr. 7</t>
  </si>
  <si>
    <t>8856</t>
  </si>
  <si>
    <t>Tuggen</t>
  </si>
  <si>
    <t>076 512 68 75</t>
  </si>
  <si>
    <t>w.frischi@hotmail.com</t>
  </si>
  <si>
    <t>Diensbach 37</t>
  </si>
  <si>
    <t>044 937 27 70</t>
  </si>
  <si>
    <t>ursw.haubold@bluewin.ch</t>
  </si>
  <si>
    <t>Sennhüttenstr. 12</t>
  </si>
  <si>
    <t>8635</t>
  </si>
  <si>
    <t>Dürnten</t>
  </si>
  <si>
    <t>055 240 43 20</t>
  </si>
  <si>
    <t>079 239 98 66</t>
  </si>
  <si>
    <t>e.h.lannois@hispeed.ch</t>
  </si>
  <si>
    <t>Bachtelweg 30</t>
  </si>
  <si>
    <t>Egg</t>
  </si>
  <si>
    <t>078 752 82 58</t>
  </si>
  <si>
    <t>ste.schmid7@gmail.com</t>
  </si>
  <si>
    <t>Sonnenhofstr. 4</t>
  </si>
  <si>
    <t>044 937 32 91</t>
  </si>
  <si>
    <t>ruedisiegfried@bluewin.ch</t>
  </si>
  <si>
    <t>Tösstalstr. 200</t>
  </si>
  <si>
    <t>8636</t>
  </si>
  <si>
    <t>Wald</t>
  </si>
  <si>
    <t>043 843 73 34</t>
  </si>
  <si>
    <t>079 847 74 96</t>
  </si>
  <si>
    <t>adrianhauenstein09@gmail.com</t>
  </si>
  <si>
    <t>Schönbüelstrasse 19</t>
  </si>
  <si>
    <t>055 240 68 49</t>
  </si>
  <si>
    <t>079 370 80 29</t>
  </si>
  <si>
    <t>h.bertschinger@bluewin.ch</t>
  </si>
  <si>
    <t>Mülibachstr. 27</t>
  </si>
  <si>
    <t>8617</t>
  </si>
  <si>
    <t>Mönchaltorf</t>
  </si>
  <si>
    <t>044 948 12 43</t>
  </si>
  <si>
    <t>079 295 96 05</t>
  </si>
  <si>
    <t>hanblamo@gmail.com</t>
  </si>
  <si>
    <t>1.51.1.00.210</t>
  </si>
  <si>
    <t>Oberengstringen AS</t>
  </si>
  <si>
    <t>Gschwaderstr. 49</t>
  </si>
  <si>
    <t>044 941 73 32</t>
  </si>
  <si>
    <t>079 218 64 42</t>
  </si>
  <si>
    <t>chs.journal@bluewin.ch</t>
  </si>
  <si>
    <t>im Gässli 17</t>
  </si>
  <si>
    <t>079 364 31 46</t>
  </si>
  <si>
    <t>gloor.peter53@bluewin.ch</t>
  </si>
  <si>
    <t>Talacherring 3</t>
  </si>
  <si>
    <t>8103</t>
  </si>
  <si>
    <t>Unterengstringen</t>
  </si>
  <si>
    <t>043 366 86 86</t>
  </si>
  <si>
    <t>079  222 25 24</t>
  </si>
  <si>
    <t>info@grafikservice.ch</t>
  </si>
  <si>
    <t>Obstgarten 2</t>
  </si>
  <si>
    <t>079 214 19 13</t>
  </si>
  <si>
    <t>chsj@bluewin.ch</t>
  </si>
  <si>
    <t>Grindelstr. 59c</t>
  </si>
  <si>
    <t>044 946 12 39</t>
  </si>
  <si>
    <t>079 300 70 92</t>
  </si>
  <si>
    <t>michel.bloch@hispeed.ch</t>
  </si>
  <si>
    <t>Steinacherstr.15</t>
  </si>
  <si>
    <t>Rüti</t>
  </si>
  <si>
    <t>044 945 09 68</t>
  </si>
  <si>
    <t>079 469 10 53</t>
  </si>
  <si>
    <t>charly.blaser@bluewin.ch</t>
  </si>
  <si>
    <t>Schürgistr. 40</t>
  </si>
  <si>
    <t>8051</t>
  </si>
  <si>
    <t>044 321 75 63</t>
  </si>
  <si>
    <t>076 731 60 89</t>
  </si>
  <si>
    <t>rolfweibel@yahoo.de</t>
  </si>
  <si>
    <t>Bühlhofstrasse 39</t>
  </si>
  <si>
    <t>luk.peter02@gmail.com</t>
  </si>
  <si>
    <t>1.51.1.00.220</t>
  </si>
  <si>
    <t>Oberwil ASV</t>
  </si>
  <si>
    <t>Zelglistr. 9</t>
  </si>
  <si>
    <t>heinrich.meili@bluewin.ch</t>
  </si>
  <si>
    <t>Brüttenerstr. 3</t>
  </si>
  <si>
    <t>079 426 29 78</t>
  </si>
  <si>
    <t>renekaegi@bluewin.ch</t>
  </si>
  <si>
    <t>Neuhofstr. 6</t>
  </si>
  <si>
    <t>8315</t>
  </si>
  <si>
    <t>Lindau</t>
  </si>
  <si>
    <t>052 345 27 53</t>
  </si>
  <si>
    <t>079 370 00 54</t>
  </si>
  <si>
    <t>ulrich.brunner1@bluewin.ch</t>
  </si>
  <si>
    <t>Breitenloo 1</t>
  </si>
  <si>
    <t>044 837 05 21</t>
  </si>
  <si>
    <t>079 105 56 89</t>
  </si>
  <si>
    <t>ch.lienhart@bluewin.ch</t>
  </si>
  <si>
    <t>Lebernstr. 11</t>
  </si>
  <si>
    <t>076 471 66 67</t>
  </si>
  <si>
    <t>laluhac@bluwin.ch</t>
  </si>
  <si>
    <t>Bahnhofstrasse 14</t>
  </si>
  <si>
    <t>044 888 72 77</t>
  </si>
  <si>
    <t>wohlgemuth.ralph@wora-web.ch</t>
  </si>
  <si>
    <t>Maulackerstr. 9</t>
  </si>
  <si>
    <t>044 980 66 88</t>
  </si>
  <si>
    <t>076 574 90 16</t>
  </si>
  <si>
    <t>usimmler@bluewin.ch</t>
  </si>
  <si>
    <t>Zelglistr. 19</t>
  </si>
  <si>
    <t>marco_schmid@gmx.ch</t>
  </si>
  <si>
    <t>alte Lindauerstr. 3</t>
  </si>
  <si>
    <t>052 345 31 54</t>
  </si>
  <si>
    <t>079 725 92 97</t>
  </si>
  <si>
    <t>martinsimmler@bluewin.ch</t>
  </si>
  <si>
    <t>Dorfstr. 49</t>
  </si>
  <si>
    <t>Birchwil</t>
  </si>
  <si>
    <t>thomi.egli@lehrgeruestbau.ch</t>
  </si>
  <si>
    <t>Bühlhof 4</t>
  </si>
  <si>
    <t>044 865 27 83</t>
  </si>
  <si>
    <t>Haltenrebenstr. 98e</t>
  </si>
  <si>
    <t>052 223 06 69</t>
  </si>
  <si>
    <t>079 238 15 63</t>
  </si>
  <si>
    <t>morom@bluewin.ch</t>
  </si>
  <si>
    <t>Tambelstr. 7</t>
  </si>
  <si>
    <t>044 836 36 90</t>
  </si>
  <si>
    <t>mchappuis@swissonline.ch</t>
  </si>
  <si>
    <t>Weingasse 2</t>
  </si>
  <si>
    <t>rolf.baltensperger@zkb.ch</t>
  </si>
  <si>
    <t>Unterdorfstr. 7</t>
  </si>
  <si>
    <t>8602</t>
  </si>
  <si>
    <t>Wangen</t>
  </si>
  <si>
    <t>044 836 57 94</t>
  </si>
  <si>
    <t>Dorfstr. 27</t>
  </si>
  <si>
    <t>spalinger@bspa.ch</t>
  </si>
  <si>
    <t>Dorfstr. 36</t>
  </si>
  <si>
    <t>hp.weiss@wemedia.ch</t>
  </si>
  <si>
    <t>Kohlgrubenweg 2</t>
  </si>
  <si>
    <t>5436</t>
  </si>
  <si>
    <t>Würenlos</t>
  </si>
  <si>
    <t>albi.egli@bluewin.ch</t>
  </si>
  <si>
    <t>079 739 24 36</t>
  </si>
  <si>
    <t>egli.kurt@bluemail.ch</t>
  </si>
  <si>
    <t>rogermueler@bluewin.ch</t>
  </si>
  <si>
    <t>untere Chilenzelg 10</t>
  </si>
  <si>
    <t>044 557 52 51</t>
  </si>
  <si>
    <t>079 913 45 05</t>
  </si>
  <si>
    <t>patrick.wikus@gmail.com</t>
  </si>
  <si>
    <t>Lettenstr. 12</t>
  </si>
  <si>
    <t>044 836 41 38</t>
  </si>
  <si>
    <t>beat-saegesser@hotmail.ch</t>
  </si>
  <si>
    <t>Bahnhofstr. 73</t>
  </si>
  <si>
    <t>9320</t>
  </si>
  <si>
    <t>Arbon</t>
  </si>
  <si>
    <t>052 365 40 79</t>
  </si>
  <si>
    <t>079 765 59 20</t>
  </si>
  <si>
    <t>rinderknecht.ruth@bluewin.ch</t>
  </si>
  <si>
    <t>1.51.1.00.230</t>
  </si>
  <si>
    <t>Oberwinterthur ASV</t>
  </si>
  <si>
    <t>Wiesengrundstr. 7</t>
  </si>
  <si>
    <t>8542</t>
  </si>
  <si>
    <t>Wiesendangen</t>
  </si>
  <si>
    <t>078 730 64 45</t>
  </si>
  <si>
    <t>frei_silvan@hotmail.com</t>
  </si>
  <si>
    <t>Stadlerstrasse 9</t>
  </si>
  <si>
    <t>8472</t>
  </si>
  <si>
    <t>Seuzach</t>
  </si>
  <si>
    <t>076 595 17 96</t>
  </si>
  <si>
    <t>Stäffälistr. 1</t>
  </si>
  <si>
    <t>8409</t>
  </si>
  <si>
    <t>079 330 79 69</t>
  </si>
  <si>
    <t>kurteggenberger@gmail.com</t>
  </si>
  <si>
    <t>Strahleggweg 15</t>
  </si>
  <si>
    <t>078 689 70 60</t>
  </si>
  <si>
    <t>lucianokraeutlixxx@gmail.com</t>
  </si>
  <si>
    <t>Obstgartenstr. 17</t>
  </si>
  <si>
    <t>079 569 28 82</t>
  </si>
  <si>
    <t>verawidmer@gmx.ch</t>
  </si>
  <si>
    <t>Bruggwiesenstr. 11</t>
  </si>
  <si>
    <t>8442</t>
  </si>
  <si>
    <t>Hettlingen</t>
  </si>
  <si>
    <t>079 419 59 38</t>
  </si>
  <si>
    <t>heinz.hirschi@hispeed.ch</t>
  </si>
  <si>
    <t>Landvogt-Waserstr. 73</t>
  </si>
  <si>
    <t>8405</t>
  </si>
  <si>
    <t>052 232 47 83</t>
  </si>
  <si>
    <t>079 283 74 31</t>
  </si>
  <si>
    <t>r.bruegger@bluewin.ch</t>
  </si>
  <si>
    <t>Melgenstr. 3</t>
  </si>
  <si>
    <t>8404</t>
  </si>
  <si>
    <t>076 510 29 11</t>
  </si>
  <si>
    <t>mail@tobiasboss.ch</t>
  </si>
  <si>
    <t>Wallrütistr. 85</t>
  </si>
  <si>
    <t>076 397 86 86</t>
  </si>
  <si>
    <t>thurnherrma@gmail.com</t>
  </si>
  <si>
    <t>am Eulachpark 10</t>
  </si>
  <si>
    <t>079 234 65 22</t>
  </si>
  <si>
    <t>fzwicky@hotmail.de</t>
  </si>
  <si>
    <t>Untere Hohlgasse 10</t>
  </si>
  <si>
    <t>079 468 26 35</t>
  </si>
  <si>
    <t>m.buetler@icloud.ch</t>
  </si>
  <si>
    <t>Wallisellerstr. 18</t>
  </si>
  <si>
    <t>8152</t>
  </si>
  <si>
    <t>Glattbrugg</t>
  </si>
  <si>
    <t>079 138 09 81</t>
  </si>
  <si>
    <t>andrea-b-vasquez@hotmail.com</t>
  </si>
  <si>
    <t>1.51.1.00.250</t>
  </si>
  <si>
    <t>Opfikon ASV</t>
  </si>
  <si>
    <t>Alpsteinstr. 1b</t>
  </si>
  <si>
    <t>8575</t>
  </si>
  <si>
    <t>Bürglen TG</t>
  </si>
  <si>
    <t>071 633 42 06</t>
  </si>
  <si>
    <t>079 300 56 19</t>
  </si>
  <si>
    <t>info@feetandmore.ch</t>
  </si>
  <si>
    <t>Egetswilerstr. 43</t>
  </si>
  <si>
    <t>8302</t>
  </si>
  <si>
    <t>Kloten</t>
  </si>
  <si>
    <t>044 814 31 79</t>
  </si>
  <si>
    <t>baumga@gmx.ch</t>
  </si>
  <si>
    <t>Klotenerstr. 7</t>
  </si>
  <si>
    <t>Opfikon</t>
  </si>
  <si>
    <t>044 810 28 75</t>
  </si>
  <si>
    <t>079 590 88 33</t>
  </si>
  <si>
    <t>reto.gadient@bluewin.ch</t>
  </si>
  <si>
    <t>Im Dreispitz  9</t>
  </si>
  <si>
    <t>079 914 92 91</t>
  </si>
  <si>
    <t>nino@grobotek.ch</t>
  </si>
  <si>
    <t>Alpsteinstr. 1a</t>
  </si>
  <si>
    <t>071 633 10 50</t>
  </si>
  <si>
    <t>079 416 63 90</t>
  </si>
  <si>
    <t>beigenmann@bluewin.ch</t>
  </si>
  <si>
    <t>Oberhauserstr. 130</t>
  </si>
  <si>
    <t>044 810 03 35</t>
  </si>
  <si>
    <t>079 642 83 40</t>
  </si>
  <si>
    <t>peter.spaeni@bluewin.ch</t>
  </si>
  <si>
    <t>Rietgrabenstr. 39</t>
  </si>
  <si>
    <t>044 810 74 65</t>
  </si>
  <si>
    <t>079 608 54 48</t>
  </si>
  <si>
    <t>kurt.muhmenthaler@hotmail.com</t>
  </si>
  <si>
    <t>Rietgrabenstr. 62</t>
  </si>
  <si>
    <t>044 810 42 56</t>
  </si>
  <si>
    <t>franz.weber@sunrise.ch</t>
  </si>
  <si>
    <t>Weidlibachweg 2b</t>
  </si>
  <si>
    <t>8356</t>
  </si>
  <si>
    <t>Ettenhausen TG</t>
  </si>
  <si>
    <t>052 558 85 71</t>
  </si>
  <si>
    <t>078 765 06 05</t>
  </si>
  <si>
    <t>bachmann_rolf@sunrise.ch</t>
  </si>
  <si>
    <t>1.51.1.00.260</t>
  </si>
  <si>
    <t>Ossingen ASV</t>
  </si>
  <si>
    <t>Talacker 13</t>
  </si>
  <si>
    <t>Kaltenbach</t>
  </si>
  <si>
    <t>079 20 829 49</t>
  </si>
  <si>
    <t>jose.caiado@aquametro.com</t>
  </si>
  <si>
    <t>Langenmooserstr. 24</t>
  </si>
  <si>
    <t>8467</t>
  </si>
  <si>
    <t>Truttikon</t>
  </si>
  <si>
    <t>052 317 25 02</t>
  </si>
  <si>
    <t>079 255 65 20</t>
  </si>
  <si>
    <t>marest.vogel@sunrise.ch</t>
  </si>
  <si>
    <t>im Höckeler 7</t>
  </si>
  <si>
    <t>8468</t>
  </si>
  <si>
    <t>Guntalingen</t>
  </si>
  <si>
    <t>052 745 29 29</t>
  </si>
  <si>
    <t>079 632 15 32</t>
  </si>
  <si>
    <t>fritz.kuriger@bluewin.ch</t>
  </si>
  <si>
    <t>Underdorfstr. 3</t>
  </si>
  <si>
    <t>052 317 24 57</t>
  </si>
  <si>
    <t>079 748 42 30</t>
  </si>
  <si>
    <t>ch.schmid68@bluewin.ch</t>
  </si>
  <si>
    <t>Thurtalstr. 112</t>
  </si>
  <si>
    <t>8478</t>
  </si>
  <si>
    <t>Thalheim</t>
  </si>
  <si>
    <t>052 317 26 86</t>
  </si>
  <si>
    <t>079 522 76 42</t>
  </si>
  <si>
    <t>rainer.truninger@gmail.com</t>
  </si>
  <si>
    <t>Hauptstr. 22</t>
  </si>
  <si>
    <t>052 741 19 47</t>
  </si>
  <si>
    <t>079 407 69 96</t>
  </si>
  <si>
    <t>staub-rigling@bluewin.ch</t>
  </si>
  <si>
    <t>Kratzgasse 4</t>
  </si>
  <si>
    <t>Ottikon b.Kemptth.</t>
  </si>
  <si>
    <t>052 345 12 37</t>
  </si>
  <si>
    <t>079 423 19 57</t>
  </si>
  <si>
    <t>holzbau.manser@bluewin.ch</t>
  </si>
  <si>
    <t>1.51.1.00.270</t>
  </si>
  <si>
    <t>Ottikon ASV</t>
  </si>
  <si>
    <t>Brunnacherstr. 11</t>
  </si>
  <si>
    <t>052 345 14 76</t>
  </si>
  <si>
    <t>079 383 50 13</t>
  </si>
  <si>
    <t>Im Farzel</t>
  </si>
  <si>
    <t>Weisslingen</t>
  </si>
  <si>
    <t>052 384 10 74</t>
  </si>
  <si>
    <t>naegelihof@solnet.ch</t>
  </si>
  <si>
    <t>Länggweg 9</t>
  </si>
  <si>
    <t>052 346 03 20</t>
  </si>
  <si>
    <t>a.fuerst.56@gmail.com</t>
  </si>
  <si>
    <t>Waidstrasse 7</t>
  </si>
  <si>
    <t>Effretikon</t>
  </si>
  <si>
    <t>+41 79 233 61 98</t>
  </si>
  <si>
    <t>patrickus@gmx.ch</t>
  </si>
  <si>
    <t>Kempttalstrasse 22</t>
  </si>
  <si>
    <t>+41 79 349 64 91</t>
  </si>
  <si>
    <t>info.fam.frey@bluewin.ch</t>
  </si>
  <si>
    <t>Kehlhof 18</t>
  </si>
  <si>
    <t>alexduvoisin@gmx.ch</t>
  </si>
  <si>
    <t>Ottikon</t>
  </si>
  <si>
    <t>052 345 23 51</t>
  </si>
  <si>
    <t>079 763 92 54</t>
  </si>
  <si>
    <t>widmer-michael@gmx.net</t>
  </si>
  <si>
    <t>Rebbergstr. 29</t>
  </si>
  <si>
    <t>8422</t>
  </si>
  <si>
    <t>Pfungen</t>
  </si>
  <si>
    <t>078 709 80 60</t>
  </si>
  <si>
    <t>ch.wackerl@web.de</t>
  </si>
  <si>
    <t>1.51.1.00.280</t>
  </si>
  <si>
    <t>Pfungen ASV</t>
  </si>
  <si>
    <t>Rankstr. 17</t>
  </si>
  <si>
    <t>8413</t>
  </si>
  <si>
    <t>Neftenbach</t>
  </si>
  <si>
    <t>079 846 03 97</t>
  </si>
  <si>
    <t>Andi62.aebersold@bluewin.ch</t>
  </si>
  <si>
    <t>Buckstr. 23</t>
  </si>
  <si>
    <t>052 536 29 05</t>
  </si>
  <si>
    <t>079 240 49 78</t>
  </si>
  <si>
    <t>Haldenstr. 24</t>
  </si>
  <si>
    <t>052 315 18 06</t>
  </si>
  <si>
    <t>079 430 45 56</t>
  </si>
  <si>
    <t>w.volli@bluewin.ch</t>
  </si>
  <si>
    <t>Weiachstr. 20</t>
  </si>
  <si>
    <t>052 315 26 04</t>
  </si>
  <si>
    <t>bruno.O@gmx.ch</t>
  </si>
  <si>
    <t>Rebweg 2</t>
  </si>
  <si>
    <t>Aesch bei Neftenbach</t>
  </si>
  <si>
    <t>052 315 22 36</t>
  </si>
  <si>
    <t>079 358 53 65</t>
  </si>
  <si>
    <t>peterjud@hispeed.ch</t>
  </si>
  <si>
    <t>Knebelstr.</t>
  </si>
  <si>
    <t>8268</t>
  </si>
  <si>
    <t>Mannenbach Salenstein</t>
  </si>
  <si>
    <t>079 664 03 83</t>
  </si>
  <si>
    <t>walter.grubenmann@swissrtec.ch</t>
  </si>
  <si>
    <t>Erlenstr. 19</t>
  </si>
  <si>
    <t>8805</t>
  </si>
  <si>
    <t>Richterswil</t>
  </si>
  <si>
    <t>044 784 75 87</t>
  </si>
  <si>
    <t>a.rueschti@bluewin.ch</t>
  </si>
  <si>
    <t>1.51.1.00.290</t>
  </si>
  <si>
    <t>Richterswil ASV</t>
  </si>
  <si>
    <t>Glärnischstr. 16</t>
  </si>
  <si>
    <t>044 784 28 39</t>
  </si>
  <si>
    <t>076 546 16 74</t>
  </si>
  <si>
    <t>hans-baumann@sunrise.ch</t>
  </si>
  <si>
    <t>Stiegstrasse 1</t>
  </si>
  <si>
    <t>8134</t>
  </si>
  <si>
    <t>Adliswil</t>
  </si>
  <si>
    <t>Schulstr. 9</t>
  </si>
  <si>
    <t>044 784 13 59</t>
  </si>
  <si>
    <t>Glarnerstr. 23</t>
  </si>
  <si>
    <t>044 784 11 72</t>
  </si>
  <si>
    <t>ruediwinkler47@gmail.com</t>
  </si>
  <si>
    <t>Zugerstr. 25b</t>
  </si>
  <si>
    <t>044 784 36 08</t>
  </si>
  <si>
    <t>ueli.hiestand@bluewin.ch</t>
  </si>
  <si>
    <t>Im Haslenzopf 64</t>
  </si>
  <si>
    <t>8833</t>
  </si>
  <si>
    <t>Samstagern</t>
  </si>
  <si>
    <t>044 784 53 69</t>
  </si>
  <si>
    <t>079 202 31 15</t>
  </si>
  <si>
    <t>hansreiffer@hotmail.com</t>
  </si>
  <si>
    <t>Meisenweg 7</t>
  </si>
  <si>
    <t>044 821 84 00</t>
  </si>
  <si>
    <t>thomas.bloechlinger@bluewin.ch</t>
  </si>
  <si>
    <t>1.51.1.00.300</t>
  </si>
  <si>
    <t>Ried-Gibswil ASV</t>
  </si>
  <si>
    <t>Katzenrütistr. 65</t>
  </si>
  <si>
    <t>044 536 53 79</t>
  </si>
  <si>
    <t>079 539 88 12</t>
  </si>
  <si>
    <t>j.ebnoether@ebnoether-ingenieure.ch</t>
  </si>
  <si>
    <t>Rainstr. 26</t>
  </si>
  <si>
    <t>8645</t>
  </si>
  <si>
    <t>Jona</t>
  </si>
  <si>
    <t>0774253003</t>
  </si>
  <si>
    <t>f.kaiser@hispeed.ch</t>
  </si>
  <si>
    <t>Aatalstr. 37</t>
  </si>
  <si>
    <t>Wald ZH</t>
  </si>
  <si>
    <t>077 408 66 35</t>
  </si>
  <si>
    <t>urs-kerstin@bluewin.ch</t>
  </si>
  <si>
    <t>Mülrüti 7</t>
  </si>
  <si>
    <t>055 246 18 91</t>
  </si>
  <si>
    <t>franz.bloechlinger@hispeed.ch</t>
  </si>
  <si>
    <t>Mühlestr. 16</t>
  </si>
  <si>
    <t>8733</t>
  </si>
  <si>
    <t>Eschenbach SG</t>
  </si>
  <si>
    <t>055 282 29 59</t>
  </si>
  <si>
    <t>ursbo@hispeed.ch</t>
  </si>
  <si>
    <t>Aatalstr. 35</t>
  </si>
  <si>
    <t>055 246 43 39</t>
  </si>
  <si>
    <t>079 303 68 41</t>
  </si>
  <si>
    <t>Fhollenstein@bluewin.ch</t>
  </si>
  <si>
    <t>Dorfstr. 57</t>
  </si>
  <si>
    <t>8248</t>
  </si>
  <si>
    <t>Uhwiesen</t>
  </si>
  <si>
    <t>052 659 27 12</t>
  </si>
  <si>
    <t>079 757 42 63</t>
  </si>
  <si>
    <t>ernstwiesmann@bluewin.ch</t>
  </si>
  <si>
    <t>1.51.1.00.310</t>
  </si>
  <si>
    <t>Uhwiesen ASV</t>
  </si>
  <si>
    <t>Furtweg 5</t>
  </si>
  <si>
    <t>052 659 35 17</t>
  </si>
  <si>
    <t>076 520 83 60</t>
  </si>
  <si>
    <t>walter.eggli@hotmail.com</t>
  </si>
  <si>
    <t>Dorfstr. 58</t>
  </si>
  <si>
    <t>052 654 00 38</t>
  </si>
  <si>
    <t>go@nepfer.ch</t>
  </si>
  <si>
    <t>Nüsatzstr. 25</t>
  </si>
  <si>
    <t>052 653 12 45</t>
  </si>
  <si>
    <t>079 743 29 70</t>
  </si>
  <si>
    <t>ernst@familie-werner.ch</t>
  </si>
  <si>
    <t>Steinerstr. 59</t>
  </si>
  <si>
    <t>052 657 42 26</t>
  </si>
  <si>
    <t>079 830 42 88</t>
  </si>
  <si>
    <t>egger@shinternet.ch</t>
  </si>
  <si>
    <t>Rheinfallstr. 5</t>
  </si>
  <si>
    <t>052 659 65 57</t>
  </si>
  <si>
    <t>079 636 43 82</t>
  </si>
  <si>
    <t>info@edvveyhl.ch</t>
  </si>
  <si>
    <t xml:space="preserve">Furtweg 9 </t>
  </si>
  <si>
    <t>Tel.-Nr. 076 531 61 48</t>
  </si>
  <si>
    <t>schwarer@gmail.com</t>
  </si>
  <si>
    <t>Philippenstr. 22</t>
  </si>
  <si>
    <t>8247</t>
  </si>
  <si>
    <t>Flurlingen</t>
  </si>
  <si>
    <t>052 659 21 37</t>
  </si>
  <si>
    <t>079 259 53 66</t>
  </si>
  <si>
    <t>ma.am.hadorn@shinternet.ch</t>
  </si>
  <si>
    <t>Kindergartenweg 18</t>
  </si>
  <si>
    <t>8252</t>
  </si>
  <si>
    <t>Schlatt</t>
  </si>
  <si>
    <t>052 317 10 71</t>
  </si>
  <si>
    <t>079 616 60 17</t>
  </si>
  <si>
    <t>sonja.gut@hotmail.com</t>
  </si>
  <si>
    <t>Kratzstr. 3</t>
  </si>
  <si>
    <t>043 810 60 85</t>
  </si>
  <si>
    <t>079 661 20 94</t>
  </si>
  <si>
    <t>peter@hinnenbau.ch</t>
  </si>
  <si>
    <t>1.51.1.00.320</t>
  </si>
  <si>
    <t>Rümlang ASV</t>
  </si>
  <si>
    <t>Chämletenweg 11</t>
  </si>
  <si>
    <t>Kirchstr. 20</t>
  </si>
  <si>
    <t>076 460 21 39</t>
  </si>
  <si>
    <t>y.pisa@yahoo.com</t>
  </si>
  <si>
    <t>Haldenweg  10</t>
  </si>
  <si>
    <t>079 669 85 40</t>
  </si>
  <si>
    <t>dani@hinnenbau.ch</t>
  </si>
  <si>
    <t>Rümelbachstr. 12</t>
  </si>
  <si>
    <t>076 439 39 51</t>
  </si>
  <si>
    <t>philipp.handke@gmail.com</t>
  </si>
  <si>
    <t>Birchrainstr. 3</t>
  </si>
  <si>
    <t>8426</t>
  </si>
  <si>
    <t>Lufingen</t>
  </si>
  <si>
    <t>078 698 93 98</t>
  </si>
  <si>
    <t>c.zellweger@me.com</t>
  </si>
  <si>
    <t>Adlibogenstr. 19</t>
  </si>
  <si>
    <t>8155</t>
  </si>
  <si>
    <t>Niederhasli</t>
  </si>
  <si>
    <t>044 850 64 28</t>
  </si>
  <si>
    <t>079 659 69 01</t>
  </si>
  <si>
    <t>jufra.suter@bluewin.ch</t>
  </si>
  <si>
    <t>Katzenrütistr. 5</t>
  </si>
  <si>
    <t>044 817 12 15</t>
  </si>
  <si>
    <t>079 466 41 71</t>
  </si>
  <si>
    <t>niklaussteiger@outlook.com</t>
  </si>
  <si>
    <t>Schulstr. 3</t>
  </si>
  <si>
    <t>044 817 29 10</t>
  </si>
  <si>
    <t>heinrich@hinnen.com</t>
  </si>
  <si>
    <t>8154</t>
  </si>
  <si>
    <t>Oberglatt</t>
  </si>
  <si>
    <t>079 554 87 62</t>
  </si>
  <si>
    <t>aurelio.schellenbaum@bluewin.ch</t>
  </si>
  <si>
    <t>Weissenaustrasse 2</t>
  </si>
  <si>
    <t>3800</t>
  </si>
  <si>
    <t>Unterseen</t>
  </si>
  <si>
    <t>079 476 65 88</t>
  </si>
  <si>
    <t>r.harlacher@bluewin.ch</t>
  </si>
  <si>
    <t>Zilstr. 8</t>
  </si>
  <si>
    <t>044 817 31 96</t>
  </si>
  <si>
    <t>079 525 78 87</t>
  </si>
  <si>
    <t>jw.infanger@gmx.ch</t>
  </si>
  <si>
    <t>Rotbuechstr. 1</t>
  </si>
  <si>
    <t>Schleinikon</t>
  </si>
  <si>
    <t>044 841 10 12</t>
  </si>
  <si>
    <t>079 913 40 44</t>
  </si>
  <si>
    <t>jakob.notz@bluewin.ch</t>
  </si>
  <si>
    <t>Mauerackerstr. 7</t>
  </si>
  <si>
    <t>8107</t>
  </si>
  <si>
    <t>Buchs ZH</t>
  </si>
  <si>
    <t>044 845 39 50</t>
  </si>
  <si>
    <t>076 330 39 50</t>
  </si>
  <si>
    <t>amueller-beratung@bluewin.ch</t>
  </si>
  <si>
    <t>Blumenfeldstrasse 74</t>
  </si>
  <si>
    <t>076 515 22 33</t>
  </si>
  <si>
    <t>ilonka@heyn.ch</t>
  </si>
  <si>
    <t>Rebstr. 21</t>
  </si>
  <si>
    <t>044 845 10 48</t>
  </si>
  <si>
    <t>079 427 99 79</t>
  </si>
  <si>
    <t>PhysiotherapieCaviezel@sunrise.ch</t>
  </si>
  <si>
    <t>Floraweg 5</t>
  </si>
  <si>
    <t>7310</t>
  </si>
  <si>
    <t>Bad Ragaz</t>
  </si>
  <si>
    <t>078 832 86 77</t>
  </si>
  <si>
    <t>joellebaumgartner@gmail.com</t>
  </si>
  <si>
    <t>Zilstrasse 11</t>
  </si>
  <si>
    <t>044 817 07 53</t>
  </si>
  <si>
    <t>079 888 04 29</t>
  </si>
  <si>
    <t>jozzorr@gmail.com</t>
  </si>
  <si>
    <t>Kaspar Hinnen-Weg 3a</t>
  </si>
  <si>
    <t>044 817 04 14</t>
  </si>
  <si>
    <t>079 403 94 77</t>
  </si>
  <si>
    <t>roland.steinemann5@bluewin.ch</t>
  </si>
  <si>
    <t>Schorenstrasse 8</t>
  </si>
  <si>
    <t>079 299 40 40</t>
  </si>
  <si>
    <t>fscolaro@gmail.com</t>
  </si>
  <si>
    <t>Vogelsbergstr. 11a</t>
  </si>
  <si>
    <t>9240</t>
  </si>
  <si>
    <t>Uzwil</t>
  </si>
  <si>
    <t>071 352 30 87</t>
  </si>
  <si>
    <t>079 542 38 39</t>
  </si>
  <si>
    <t>ezellweger62@bluewin.ch</t>
  </si>
  <si>
    <t>Herisauer Str. 89</t>
  </si>
  <si>
    <t>9015</t>
  </si>
  <si>
    <t>St. Gallen</t>
  </si>
  <si>
    <t>071 232 25 52</t>
  </si>
  <si>
    <t>079 530 99 92</t>
  </si>
  <si>
    <t>ralf_zellweger@bluewin.ch</t>
  </si>
  <si>
    <t>Landvogt-Waserstr. 51 b</t>
  </si>
  <si>
    <t>052 232 05 01</t>
  </si>
  <si>
    <t>079 667 36 02</t>
  </si>
  <si>
    <t>ed.reif@bluewin.ch</t>
  </si>
  <si>
    <t>1.51.1.00.330</t>
  </si>
  <si>
    <t>Seen-Gotzenwil ASV</t>
  </si>
  <si>
    <t>Amelenbergstr. 42</t>
  </si>
  <si>
    <t>Grundhofstr. 55</t>
  </si>
  <si>
    <t>Stadel(Winterthur)</t>
  </si>
  <si>
    <t>052 337 21 51</t>
  </si>
  <si>
    <t>079 615 81 78</t>
  </si>
  <si>
    <t>rolandfrei5@gmail.com</t>
  </si>
  <si>
    <t>Geerackerweg  26</t>
  </si>
  <si>
    <t>+41 52 232 18</t>
  </si>
  <si>
    <t>079 709 97 34</t>
  </si>
  <si>
    <t>reto-a.maurer@bluewin.ch</t>
  </si>
  <si>
    <t>Wybergweg 43</t>
  </si>
  <si>
    <t>8182</t>
  </si>
  <si>
    <t>079 587 10 01</t>
  </si>
  <si>
    <t>niederberger_d@bluewin.ch</t>
  </si>
  <si>
    <t>Sonnenbergstr. 73</t>
  </si>
  <si>
    <t>8488</t>
  </si>
  <si>
    <t>Turbenthal</t>
  </si>
  <si>
    <t>052 383 26 03</t>
  </si>
  <si>
    <t>079 410 75 75</t>
  </si>
  <si>
    <t>Stadel (Winterthur)</t>
  </si>
  <si>
    <t>079 132 34 35</t>
  </si>
  <si>
    <t>freiandreas@gmx.ch</t>
  </si>
  <si>
    <t>Weierstr. 32</t>
  </si>
  <si>
    <t>052 232 91 13</t>
  </si>
  <si>
    <t>werner.muenger@bluewin.ch</t>
  </si>
  <si>
    <t>Untermattstr. 10</t>
  </si>
  <si>
    <t>8370</t>
  </si>
  <si>
    <t>Sirnach</t>
  </si>
  <si>
    <t>079 403 86 46</t>
  </si>
  <si>
    <t>philippe.kneubuehler@gmail.com</t>
  </si>
  <si>
    <t>Alte Tösstalstr. 31</t>
  </si>
  <si>
    <t>Rämismühle</t>
  </si>
  <si>
    <t>052 232 73 47</t>
  </si>
  <si>
    <t>079 216 69 76</t>
  </si>
  <si>
    <t>rolf-meister@bluewin.ch</t>
  </si>
  <si>
    <t>Steinler 31</t>
  </si>
  <si>
    <t>8545</t>
  </si>
  <si>
    <t>Rickenbach Sulz</t>
  </si>
  <si>
    <t>079 361 24 54</t>
  </si>
  <si>
    <t>michel.niederberger@outlook.com</t>
  </si>
  <si>
    <t>Bachstr. 6</t>
  </si>
  <si>
    <t>052 232 05 74</t>
  </si>
  <si>
    <t>078 685 31 88</t>
  </si>
  <si>
    <t>m.scholi@gmx.ch</t>
  </si>
  <si>
    <t>Elggerstr. 12</t>
  </si>
  <si>
    <t>8418</t>
  </si>
  <si>
    <t>052 363 04 73</t>
  </si>
  <si>
    <t>079 677 99 06</t>
  </si>
  <si>
    <t>claudio.tonoli.ct@gmail.com</t>
  </si>
  <si>
    <t>Stationstr. 55</t>
  </si>
  <si>
    <t>052 337 11 16</t>
  </si>
  <si>
    <t>079 888 94 83</t>
  </si>
  <si>
    <t>hestras@msn.com</t>
  </si>
  <si>
    <t>Dorfstr. 3a</t>
  </si>
  <si>
    <t>052 343 67 27</t>
  </si>
  <si>
    <t>079 962 69 78</t>
  </si>
  <si>
    <t>mueller.manser@outlook.com</t>
  </si>
  <si>
    <t>Steinler 29</t>
  </si>
  <si>
    <t>052 337 28 08</t>
  </si>
  <si>
    <t>079 414 48 48</t>
  </si>
  <si>
    <t>niederberger_p@bluewin.ch</t>
  </si>
  <si>
    <t>Chlotengasse 10</t>
  </si>
  <si>
    <t>052 588 80 74</t>
  </si>
  <si>
    <t>079 364 77 49</t>
  </si>
  <si>
    <t>BHeider@gmx.ch</t>
  </si>
  <si>
    <t>1.51.1.00.340</t>
  </si>
  <si>
    <t>Tagelswangen AS</t>
  </si>
  <si>
    <t>052 343 92 48</t>
  </si>
  <si>
    <t>079 410 26 94</t>
  </si>
  <si>
    <t>monicaheider@gmx.net</t>
  </si>
  <si>
    <t>Lielistrasse 28</t>
  </si>
  <si>
    <t>8903</t>
  </si>
  <si>
    <t>Birmensdorf</t>
  </si>
  <si>
    <t>052 343 70 16</t>
  </si>
  <si>
    <t>076 522 70 16</t>
  </si>
  <si>
    <t>christian_lohm@outlook.de</t>
  </si>
  <si>
    <t>Oberholzstr. 6</t>
  </si>
  <si>
    <t>052 343 22 15</t>
  </si>
  <si>
    <t>walter.greutert@bluewin.ch</t>
  </si>
  <si>
    <t>Dorfstr. 14a</t>
  </si>
  <si>
    <t>079 741 30 23</t>
  </si>
  <si>
    <t>christianwismer@sunrise.ch</t>
  </si>
  <si>
    <t>Neuhofstr. 3a</t>
  </si>
  <si>
    <t>079 380 61 27</t>
  </si>
  <si>
    <t>sheider@gmx.ch</t>
  </si>
  <si>
    <t>Im Lindenacher 18</t>
  </si>
  <si>
    <t>052 345 10 43</t>
  </si>
  <si>
    <t>079 703 51 76</t>
  </si>
  <si>
    <t>schuetzenmeister.astagelswangen@gmx.ch</t>
  </si>
  <si>
    <t>Oberwis 2</t>
  </si>
  <si>
    <t>052 343 78 60</t>
  </si>
  <si>
    <t>079 417 45 38</t>
  </si>
  <si>
    <t>rico.berli@bluewin.ch</t>
  </si>
  <si>
    <t>Gerenhalde 7</t>
  </si>
  <si>
    <t>052 343 92 13</t>
  </si>
  <si>
    <t>079 800 35 62</t>
  </si>
  <si>
    <t>dani.gujer@hotmail.ch</t>
  </si>
  <si>
    <t>Eschikerstr.  9</t>
  </si>
  <si>
    <t>8312</t>
  </si>
  <si>
    <t>Winterberg</t>
  </si>
  <si>
    <t>079 780 59 54</t>
  </si>
  <si>
    <t>thomashaenni@vtxmail.ch</t>
  </si>
  <si>
    <t>alter Kirchweg 7</t>
  </si>
  <si>
    <t>032 511 88 77</t>
  </si>
  <si>
    <t>079 610 73 81</t>
  </si>
  <si>
    <t>rechnung+ast@mxz.ch</t>
  </si>
  <si>
    <t>Rosenacherstr. 7</t>
  </si>
  <si>
    <t>077 479 39 24</t>
  </si>
  <si>
    <t>patrick@steinerit.ch</t>
  </si>
  <si>
    <t>052 558 80 74</t>
  </si>
  <si>
    <t>076 342 72 91</t>
  </si>
  <si>
    <t>dieddi@gmx.ch</t>
  </si>
  <si>
    <t>Huebstr. 26</t>
  </si>
  <si>
    <t>052 343 33 07</t>
  </si>
  <si>
    <t>079 216 34 43</t>
  </si>
  <si>
    <t>078 626 72 80</t>
  </si>
  <si>
    <t>gujer_nicole@hotmail.com</t>
  </si>
  <si>
    <t>Fischeracherstrasse 33</t>
  </si>
  <si>
    <t>078 7675459</t>
  </si>
  <si>
    <t>kristin0609@me.com</t>
  </si>
  <si>
    <t>Schwimmbadstr. 7</t>
  </si>
  <si>
    <t>044 813 16 49</t>
  </si>
  <si>
    <t>079 459 90 01</t>
  </si>
  <si>
    <t>ruthbollmannb@bluewin.ch</t>
  </si>
  <si>
    <t>Loostr. 5</t>
  </si>
  <si>
    <t>8803</t>
  </si>
  <si>
    <t>Rüschlikon</t>
  </si>
  <si>
    <t>079 448 39 78</t>
  </si>
  <si>
    <t>roland@futscher.ch</t>
  </si>
  <si>
    <t>1.51.1.00.350</t>
  </si>
  <si>
    <t>Thalwil AS</t>
  </si>
  <si>
    <t>Friedhofstr. 2</t>
  </si>
  <si>
    <t>8800</t>
  </si>
  <si>
    <t>Thalwil</t>
  </si>
  <si>
    <t>044 720 79 72</t>
  </si>
  <si>
    <t>079 479 68 48</t>
  </si>
  <si>
    <t>edi.hofmann@hispeed.ch</t>
  </si>
  <si>
    <t>Tödistrasse 108</t>
  </si>
  <si>
    <t>044 713 05 62</t>
  </si>
  <si>
    <t>079 244 55 49</t>
  </si>
  <si>
    <t>Vonrickenbachevents.ch@gmail.com</t>
  </si>
  <si>
    <t>Tösstalstrasse 361c</t>
  </si>
  <si>
    <t>8482</t>
  </si>
  <si>
    <t>Sennhof (Winterthur)</t>
  </si>
  <si>
    <t>079 469 25 73</t>
  </si>
  <si>
    <t>felixhasler@netliz.net</t>
  </si>
  <si>
    <t>im Marbach 19</t>
  </si>
  <si>
    <t>044 725 57 38</t>
  </si>
  <si>
    <t>079 619 91 70</t>
  </si>
  <si>
    <t>throatlozenge@bluewin.ch</t>
  </si>
  <si>
    <t>Alpenstr. 7</t>
  </si>
  <si>
    <t>044 720 51 58</t>
  </si>
  <si>
    <t>079 720 91 04</t>
  </si>
  <si>
    <t>walo42@hispeed.ch</t>
  </si>
  <si>
    <t>079 676 36 47</t>
  </si>
  <si>
    <t>keyboardplebian@gmail.com</t>
  </si>
  <si>
    <t>Hermetsbühlstr. 66</t>
  </si>
  <si>
    <t>052 394 24 60</t>
  </si>
  <si>
    <t>079 721 40 64</t>
  </si>
  <si>
    <t>deroni@bluewin.ch</t>
  </si>
  <si>
    <t>1.51.1.00.360</t>
  </si>
  <si>
    <t>Turbenthal ASV</t>
  </si>
  <si>
    <t>Bollstrasse 35</t>
  </si>
  <si>
    <t>079 602 68 46</t>
  </si>
  <si>
    <t>janine.hefi@gmx.ch</t>
  </si>
  <si>
    <t>Tösswiesstrasse 11</t>
  </si>
  <si>
    <t>8492</t>
  </si>
  <si>
    <t>Wila</t>
  </si>
  <si>
    <t>079 122 14 51</t>
  </si>
  <si>
    <t>mcrepaldi.me@gmail.com</t>
  </si>
  <si>
    <t>Kugelgasse 16</t>
  </si>
  <si>
    <t>078 739 70 19</t>
  </si>
  <si>
    <t>guntern.asv.turbi@gmail.com</t>
  </si>
  <si>
    <t>Tösstalstrasse 106</t>
  </si>
  <si>
    <t>052 385 41 66</t>
  </si>
  <si>
    <t>076 304 22 96</t>
  </si>
  <si>
    <t>moetteli.d@gmail.com</t>
  </si>
  <si>
    <t>Am Chueribuck 2</t>
  </si>
  <si>
    <t>077 417 85 66</t>
  </si>
  <si>
    <t>ch_hefti@hotmail.com</t>
  </si>
  <si>
    <t>Bahnhofplatz 3</t>
  </si>
  <si>
    <t>079 897 87 27</t>
  </si>
  <si>
    <t>asvt@markus-mail.com</t>
  </si>
  <si>
    <t>Chäfer 850</t>
  </si>
  <si>
    <t>052 385 13 55</t>
  </si>
  <si>
    <t>079 462 53 32</t>
  </si>
  <si>
    <t>reto.chaefer@hotmail.com</t>
  </si>
  <si>
    <t>Gerbistr. 8</t>
  </si>
  <si>
    <t>052 385 20 40</t>
  </si>
  <si>
    <t>079 597 76 63</t>
  </si>
  <si>
    <t>talibe2005@gmail.com</t>
  </si>
  <si>
    <t>079 538 76 26</t>
  </si>
  <si>
    <t>joshguntern@gmail.com</t>
  </si>
  <si>
    <t>Espistrasse 7</t>
  </si>
  <si>
    <t>079 479 25 26</t>
  </si>
  <si>
    <t>domabe02@gmail.com</t>
  </si>
  <si>
    <t>Risistr. 10 b</t>
  </si>
  <si>
    <t>079 487 44 58</t>
  </si>
  <si>
    <t>ph_g_89_z@hotmail.com</t>
  </si>
  <si>
    <t>Burgwiesenstr. 17</t>
  </si>
  <si>
    <t>8335</t>
  </si>
  <si>
    <t>Hittnau</t>
  </si>
  <si>
    <t>079 739 03 64</t>
  </si>
  <si>
    <t>m.wueest@cablenetswiss.ch</t>
  </si>
  <si>
    <t>Ahornweg 6</t>
  </si>
  <si>
    <t>052 385 13 21</t>
  </si>
  <si>
    <t>079 132 36 00</t>
  </si>
  <si>
    <t>florian.karrer.fk@gmail.com</t>
  </si>
  <si>
    <t>078 899 23 14</t>
  </si>
  <si>
    <t>heinzguntern@gmail.com</t>
  </si>
  <si>
    <t>Bruggackerweg 9</t>
  </si>
  <si>
    <t>052 385 10 54</t>
  </si>
  <si>
    <t>079 470 83 97</t>
  </si>
  <si>
    <t>ursula.hiestand@bluewin.ch</t>
  </si>
  <si>
    <t>Strählgasse 5</t>
  </si>
  <si>
    <t>052 385 40 81</t>
  </si>
  <si>
    <t>077 420 81 14</t>
  </si>
  <si>
    <t>Tösstalstrasse 173</t>
  </si>
  <si>
    <t>052 212 24 81</t>
  </si>
  <si>
    <t>079 446 74 10</t>
  </si>
  <si>
    <t>hans.buehrer@bluewin.ch</t>
  </si>
  <si>
    <t>Geer 1110</t>
  </si>
  <si>
    <t>077 439 44 39</t>
  </si>
  <si>
    <t>siro.stauffer@gmail.com</t>
  </si>
  <si>
    <t>Altklosterstr. 7</t>
  </si>
  <si>
    <t>8357</t>
  </si>
  <si>
    <t>Guntershausen b.Aadorf</t>
  </si>
  <si>
    <t>076 393 29 48</t>
  </si>
  <si>
    <t>eichermarc@bluewin.ch</t>
  </si>
  <si>
    <t>Weidenweg 12</t>
  </si>
  <si>
    <t>076 559 97 36</t>
  </si>
  <si>
    <t>nicole.zabel@sunrise.ch</t>
  </si>
  <si>
    <t>Schönaustr. 4</t>
  </si>
  <si>
    <t>8344</t>
  </si>
  <si>
    <t>Bäretswil</t>
  </si>
  <si>
    <t>044 939 12 82</t>
  </si>
  <si>
    <t>Fohlenweidstr. 41</t>
  </si>
  <si>
    <t>8615</t>
  </si>
  <si>
    <t>Wermatswil</t>
  </si>
  <si>
    <t>044 941 65 18</t>
  </si>
  <si>
    <t>079 477 54 27</t>
  </si>
  <si>
    <t>rudolf_sigg@bluemail.ch</t>
  </si>
  <si>
    <t>Reutlingerstr. 22</t>
  </si>
  <si>
    <t>079 418 27 77</t>
  </si>
  <si>
    <t>oliver.fritz@orinad.ch</t>
  </si>
  <si>
    <t>1.51.1.00.380</t>
  </si>
  <si>
    <t>Veltheim ASV</t>
  </si>
  <si>
    <t>Bungertweg 7</t>
  </si>
  <si>
    <t>052 242 70 51</t>
  </si>
  <si>
    <t>franz.wettach@gmail.com</t>
  </si>
  <si>
    <t>Schlachthofstr. 6</t>
  </si>
  <si>
    <t>8406</t>
  </si>
  <si>
    <t>052 345 07 72</t>
  </si>
  <si>
    <t>078 794 55 52</t>
  </si>
  <si>
    <t>info@bm-schreinerei.ch</t>
  </si>
  <si>
    <t>Kirchgasse 13</t>
  </si>
  <si>
    <t>079 907 68 46</t>
  </si>
  <si>
    <t>gewink@bluewin.ch</t>
  </si>
  <si>
    <t>Alpenblickstr. 8</t>
  </si>
  <si>
    <t>8853</t>
  </si>
  <si>
    <t>Lachen</t>
  </si>
  <si>
    <t>055 440 33 67</t>
  </si>
  <si>
    <t>076 453 37 84</t>
  </si>
  <si>
    <t>zimmermann_walter@bluewin.ch</t>
  </si>
  <si>
    <t>1.51.1.00.410</t>
  </si>
  <si>
    <t>Lachen, Sportschützen</t>
  </si>
  <si>
    <t>Grüningerstr. 17</t>
  </si>
  <si>
    <t>8624</t>
  </si>
  <si>
    <t>Grüt (Gossau ZH)</t>
  </si>
  <si>
    <t>044 932 16 29</t>
  </si>
  <si>
    <t>077 439 05 66</t>
  </si>
  <si>
    <t>raphael.kaelin@gmx.ch</t>
  </si>
  <si>
    <t>Glarnerstr. 72</t>
  </si>
  <si>
    <t>8854</t>
  </si>
  <si>
    <t>Siebnen</t>
  </si>
  <si>
    <t>toni.jud51@gmail.com</t>
  </si>
  <si>
    <t>Allenwindenstr. 9</t>
  </si>
  <si>
    <t>8832</t>
  </si>
  <si>
    <t>Wollerau</t>
  </si>
  <si>
    <t>044 786 34 45</t>
  </si>
  <si>
    <t>079 430 26 21</t>
  </si>
  <si>
    <t>f.ruhstaller@bluewin.ch</t>
  </si>
  <si>
    <t>Etzelstr. 20</t>
  </si>
  <si>
    <t>044 784 74 10</t>
  </si>
  <si>
    <t>078 644 92 53</t>
  </si>
  <si>
    <t>rene.beeler@antraxis.com</t>
  </si>
  <si>
    <t>Ziegelbrückestr. 65</t>
  </si>
  <si>
    <t>8866</t>
  </si>
  <si>
    <t>Ziegelbrücke</t>
  </si>
  <si>
    <t>fussreflexsilkesens@gmail.com</t>
  </si>
  <si>
    <t>Alpenblickstr. 22</t>
  </si>
  <si>
    <t>055 442 53 24</t>
  </si>
  <si>
    <t>aheuberger@hispeed.ch</t>
  </si>
  <si>
    <t>Hungerstr. 31</t>
  </si>
  <si>
    <t>Wilen b. Wollerau</t>
  </si>
  <si>
    <t>079 137 89 64</t>
  </si>
  <si>
    <t>ssvlachen@gmx.ch</t>
  </si>
  <si>
    <t>Gutsch 3</t>
  </si>
  <si>
    <t>8836</t>
  </si>
  <si>
    <t>Bennau</t>
  </si>
  <si>
    <t>055 412 22 12</t>
  </si>
  <si>
    <t>079 530 94 12</t>
  </si>
  <si>
    <t>bbesmer@gmx.ch</t>
  </si>
  <si>
    <t>Zehntenweg 3</t>
  </si>
  <si>
    <t>4710</t>
  </si>
  <si>
    <t>Balsthal</t>
  </si>
  <si>
    <t>1.51.2.00.040</t>
  </si>
  <si>
    <t>Balsthal ASV</t>
  </si>
  <si>
    <t>Mittlere Gasse 6</t>
  </si>
  <si>
    <t>4717</t>
  </si>
  <si>
    <t>Mümliswil</t>
  </si>
  <si>
    <t>+41 62 391 26 58</t>
  </si>
  <si>
    <t>+41 76 310 69 34</t>
  </si>
  <si>
    <t>bmwcondor@gmail.com</t>
  </si>
  <si>
    <t>Hofmattweg 82</t>
  </si>
  <si>
    <t>+41 79 920 82 68</t>
  </si>
  <si>
    <t>roger.fluri@helion.ch</t>
  </si>
  <si>
    <t>Vor der Fluh 1</t>
  </si>
  <si>
    <t>+41 62 391 20 43</t>
  </si>
  <si>
    <t>Hauptstr. 58</t>
  </si>
  <si>
    <t>4654</t>
  </si>
  <si>
    <t>Lostorf</t>
  </si>
  <si>
    <t>+41 62 298 22 23</t>
  </si>
  <si>
    <t>+41 79 321 62 79</t>
  </si>
  <si>
    <t>markus.zihler@aen.ch</t>
  </si>
  <si>
    <t>Ziegelweg 49</t>
  </si>
  <si>
    <t>+41 62 391 59 27</t>
  </si>
  <si>
    <t>zihler_ruedi@bluewin.ch</t>
  </si>
  <si>
    <t>Rauracherweg 11</t>
  </si>
  <si>
    <t>+41 77 498 57 47</t>
  </si>
  <si>
    <t>Hauptstr. 35</t>
  </si>
  <si>
    <t>+41 62 298 02 23</t>
  </si>
  <si>
    <t>+41 79 425 38 23</t>
  </si>
  <si>
    <t>r.kissling4@bluewin.ch</t>
  </si>
  <si>
    <t>Anwanderweg 9</t>
  </si>
  <si>
    <t>+41 79 446 99 36</t>
  </si>
  <si>
    <t>Steinenbachweg 1</t>
  </si>
  <si>
    <t>+41 62 391 33 75</t>
  </si>
  <si>
    <t>+41 79 504 82 91</t>
  </si>
  <si>
    <t>rene.heutschi@ggs.ch</t>
  </si>
  <si>
    <t>Obere Rainstr. 48</t>
  </si>
  <si>
    <t>6345</t>
  </si>
  <si>
    <t>Neuheim</t>
  </si>
  <si>
    <t>041 755 00 70</t>
  </si>
  <si>
    <t>079 763 19 08</t>
  </si>
  <si>
    <t>stefan.fluehler@datazug.ch</t>
  </si>
  <si>
    <t>1.51.2.00.050</t>
  </si>
  <si>
    <t>Blickensdorf ASV</t>
  </si>
  <si>
    <t>Aegeristr. 17</t>
  </si>
  <si>
    <t>+41 41 761 26 91</t>
  </si>
  <si>
    <t>+41 79 620 94 29</t>
  </si>
  <si>
    <t>elisabeth.wiese@bluewin.ch</t>
  </si>
  <si>
    <t>Steinhauserstr. 8</t>
  </si>
  <si>
    <t>041 761 60 60</t>
  </si>
  <si>
    <t>078 677 80 54</t>
  </si>
  <si>
    <t>dani.reichmuth@bluewin.ch</t>
  </si>
  <si>
    <t>Röhrliberg 24</t>
  </si>
  <si>
    <t>6330</t>
  </si>
  <si>
    <t>Cham</t>
  </si>
  <si>
    <t>041 780 18 26</t>
  </si>
  <si>
    <t>p.d.schuler@bluewin.ch</t>
  </si>
  <si>
    <t>Husmattstr. 4</t>
  </si>
  <si>
    <t>8934</t>
  </si>
  <si>
    <t>Knonau</t>
  </si>
  <si>
    <t>041 760 34 57</t>
  </si>
  <si>
    <t>chaltbach@bluewin.ch</t>
  </si>
  <si>
    <t>Schulgartenstr. 14</t>
  </si>
  <si>
    <t>5430</t>
  </si>
  <si>
    <t>Wettingen</t>
  </si>
  <si>
    <t>+41 56 426 75 10</t>
  </si>
  <si>
    <t>+41 78 652 95 82</t>
  </si>
  <si>
    <t>marbach.kari@gmail.com</t>
  </si>
  <si>
    <t>1.51.2.00.060</t>
  </si>
  <si>
    <t>Brestenegg-Ettiswil ASG</t>
  </si>
  <si>
    <t>Sagimatt 12</t>
  </si>
  <si>
    <t>6218</t>
  </si>
  <si>
    <t>Ettiswil</t>
  </si>
  <si>
    <t>+41 41 980 14 08</t>
  </si>
  <si>
    <t>+41 79 280 52 43</t>
  </si>
  <si>
    <t>schraner.roman@gmail.com</t>
  </si>
  <si>
    <t>Kalofenweid 35</t>
  </si>
  <si>
    <t>6022</t>
  </si>
  <si>
    <t>Grosswangen</t>
  </si>
  <si>
    <t>041 980 50 70</t>
  </si>
  <si>
    <t>nadjagraber@gmx.ch</t>
  </si>
  <si>
    <t>Grossmatt 1</t>
  </si>
  <si>
    <t>6217</t>
  </si>
  <si>
    <t>Kottwil</t>
  </si>
  <si>
    <t>felix@bucherer.name</t>
  </si>
  <si>
    <t>Grosswangerstr. 16</t>
  </si>
  <si>
    <t>+41 41 980 24 07</t>
  </si>
  <si>
    <t>+41 79 382 56 29</t>
  </si>
  <si>
    <t>h.felber86@gmail.com</t>
  </si>
  <si>
    <t>Dorf 6</t>
  </si>
  <si>
    <t>+41 41 980 37 60</t>
  </si>
  <si>
    <t>+41 79 257 12 83</t>
  </si>
  <si>
    <t>wdhlauda@bluewin.ch</t>
  </si>
  <si>
    <t>Schärligrund 4</t>
  </si>
  <si>
    <t>6130</t>
  </si>
  <si>
    <t>Willisau</t>
  </si>
  <si>
    <t>+41 41 980 16 50</t>
  </si>
  <si>
    <t>+41 79 756 54 78</t>
  </si>
  <si>
    <t>baeni.s@bluewin.ch</t>
  </si>
  <si>
    <t>Fluhmattstrasse 4</t>
  </si>
  <si>
    <t>6037</t>
  </si>
  <si>
    <t>Root</t>
  </si>
  <si>
    <t>+41 76 804 45 51</t>
  </si>
  <si>
    <t>tobias.felber97@gmail.com</t>
  </si>
  <si>
    <t>Chottgasse 4</t>
  </si>
  <si>
    <t>6235</t>
  </si>
  <si>
    <t>Winikon</t>
  </si>
  <si>
    <t>+41 79 654 81 85</t>
  </si>
  <si>
    <t>d.schumacher89@bluewin.ch</t>
  </si>
  <si>
    <t>Lehmatt 2</t>
  </si>
  <si>
    <t>6375</t>
  </si>
  <si>
    <t>Beckenried</t>
  </si>
  <si>
    <t>+41 41 620 07 72</t>
  </si>
  <si>
    <t>+41 79 480 28 79</t>
  </si>
  <si>
    <t>stefan.may@beckenried.ch</t>
  </si>
  <si>
    <t>Hübelirain 9</t>
  </si>
  <si>
    <t>6247</t>
  </si>
  <si>
    <t>Schötz</t>
  </si>
  <si>
    <t>flori.marbach@gmx.ch</t>
  </si>
  <si>
    <t>Längmatt 5</t>
  </si>
  <si>
    <t>+41 41 980 07 14</t>
  </si>
  <si>
    <t>+41 79 608 80 27</t>
  </si>
  <si>
    <t>eveline-felber@bluewin.ch</t>
  </si>
  <si>
    <t>Heidenacherstrasse 16</t>
  </si>
  <si>
    <t>6212</t>
  </si>
  <si>
    <t>St. Erhard</t>
  </si>
  <si>
    <t>martinhermann@bluemail.ch</t>
  </si>
  <si>
    <t>Hinterdorf 3</t>
  </si>
  <si>
    <t>+41 41 980 09 31</t>
  </si>
  <si>
    <t>+41 79 866 82 49</t>
  </si>
  <si>
    <t>sarinahelfenstein@gmail.com</t>
  </si>
  <si>
    <t>Sonnhaldenstr. 61</t>
  </si>
  <si>
    <t>4600</t>
  </si>
  <si>
    <t>Olten</t>
  </si>
  <si>
    <t>077 411 03 18</t>
  </si>
  <si>
    <t>jonas.hansen@bluewin.ch</t>
  </si>
  <si>
    <t>Chäppeliweg 4</t>
  </si>
  <si>
    <t>6210</t>
  </si>
  <si>
    <t>Sursee</t>
  </si>
  <si>
    <t>+41 41 921 02 23</t>
  </si>
  <si>
    <t>+41 79 341 17 71</t>
  </si>
  <si>
    <t>alois.suppiger@outlook.com</t>
  </si>
  <si>
    <t>Hinterrain 116</t>
  </si>
  <si>
    <t>5318</t>
  </si>
  <si>
    <t>Mandach</t>
  </si>
  <si>
    <t>+41 56 284 14 34</t>
  </si>
  <si>
    <t>wilhelm.vogt@gmx.ch</t>
  </si>
  <si>
    <t>1.51.2.00.070</t>
  </si>
  <si>
    <t>Brugg AS</t>
  </si>
  <si>
    <t>Bächle 20</t>
  </si>
  <si>
    <t>5225</t>
  </si>
  <si>
    <t>Bözberg</t>
  </si>
  <si>
    <t>+41 56 281 11 18</t>
  </si>
  <si>
    <t>+41 79 219 11 42</t>
  </si>
  <si>
    <t>Noel.suarez@bluewin.ch</t>
  </si>
  <si>
    <t>Alte Spinnerei 3</t>
  </si>
  <si>
    <t>5210</t>
  </si>
  <si>
    <t>Windisch</t>
  </si>
  <si>
    <t>+41 56 284 14 40</t>
  </si>
  <si>
    <t>+41 77 442 00 89</t>
  </si>
  <si>
    <t>franz.ingold@bluewin.ch</t>
  </si>
  <si>
    <t>Fluhweg 11</t>
  </si>
  <si>
    <t>4324</t>
  </si>
  <si>
    <t>Obermumpf</t>
  </si>
  <si>
    <t>+41 79 597 63 79</t>
  </si>
  <si>
    <t>rogerhall@hotmail.com</t>
  </si>
  <si>
    <t>Riedacher 6</t>
  </si>
  <si>
    <t>056 441 75 72</t>
  </si>
  <si>
    <t>max-elisabeth.siegrist@bluewin.ch</t>
  </si>
  <si>
    <t>Nelkenstr. 3</t>
  </si>
  <si>
    <t>Hausen AG</t>
  </si>
  <si>
    <t>+41 56 442 59 48</t>
  </si>
  <si>
    <t>+41 79 812 42 21</t>
  </si>
  <si>
    <t>familie.wuersch@gmx.ch</t>
  </si>
  <si>
    <t>Wallenhofring 16</t>
  </si>
  <si>
    <t>5040</t>
  </si>
  <si>
    <t>Schöftland</t>
  </si>
  <si>
    <t>+41 56 246 23 22</t>
  </si>
  <si>
    <t>+41 79 325 54 47</t>
  </si>
  <si>
    <t>toni.weiss@bluewin.ch</t>
  </si>
  <si>
    <t>+41 79 211 28 99</t>
  </si>
  <si>
    <t>andr.wuersch@gmail.com</t>
  </si>
  <si>
    <t>Höhenweg 7</t>
  </si>
  <si>
    <t>+41 56 441 73 49</t>
  </si>
  <si>
    <t>berti.urs@icloud.com</t>
  </si>
  <si>
    <t>Fünflindenstr. 10</t>
  </si>
  <si>
    <t>5600</t>
  </si>
  <si>
    <t>Lenzburg</t>
  </si>
  <si>
    <t>+41 62 891 25 71</t>
  </si>
  <si>
    <t>+41 79 657 75 68</t>
  </si>
  <si>
    <t>otto.schnidrig@bluewin.ch</t>
  </si>
  <si>
    <t>Lindhofstr. 24</t>
  </si>
  <si>
    <t>+41 79 441 47 63</t>
  </si>
  <si>
    <t>peter.stiefel51@gmail.com</t>
  </si>
  <si>
    <t>Hueb 5</t>
  </si>
  <si>
    <t>5105</t>
  </si>
  <si>
    <t>Auenstein</t>
  </si>
  <si>
    <t>+41 62 897 22 86</t>
  </si>
  <si>
    <t>+41 79 780 50 03</t>
  </si>
  <si>
    <t>doris.janssen@bluewin.ch</t>
  </si>
  <si>
    <t>Rüeggisingerstrasse 18b</t>
  </si>
  <si>
    <t>6020</t>
  </si>
  <si>
    <t>Emmenbrücke</t>
  </si>
  <si>
    <t>1.51.2.00.080</t>
  </si>
  <si>
    <t>Dallenwil ASV</t>
  </si>
  <si>
    <t>6383</t>
  </si>
  <si>
    <t>Dallenwil</t>
  </si>
  <si>
    <t>+41 79 202 84 68</t>
  </si>
  <si>
    <t>dariobaumann88@gmx.ch</t>
  </si>
  <si>
    <t>Allmendstr. 11</t>
  </si>
  <si>
    <t>+41 41 628 17 42</t>
  </si>
  <si>
    <t>meinrad.hofmann@kfnmail.ch</t>
  </si>
  <si>
    <t>Emmetterstr. 19</t>
  </si>
  <si>
    <t>+41 79 690 63 18</t>
  </si>
  <si>
    <t>roli.ambauen@bluewin.ch</t>
  </si>
  <si>
    <t>Mülistr. 3</t>
  </si>
  <si>
    <t>+41 41 628 13 63</t>
  </si>
  <si>
    <t>+41 79 342 07 43</t>
  </si>
  <si>
    <t>anton.rohrer@kfnmail.ch</t>
  </si>
  <si>
    <t>Hostett 13</t>
  </si>
  <si>
    <t>6055</t>
  </si>
  <si>
    <t>Alpnach Dorf</t>
  </si>
  <si>
    <t>Giessenstr. 11</t>
  </si>
  <si>
    <t>+41 41 628 22 83</t>
  </si>
  <si>
    <t>+41 79 436 34 92</t>
  </si>
  <si>
    <t>minder.dallenwil@bluewin.ch</t>
  </si>
  <si>
    <t>Grabenstr. 9</t>
  </si>
  <si>
    <t>Oberaustr. 16</t>
  </si>
  <si>
    <t>+41 41 628 07 83</t>
  </si>
  <si>
    <t>+41 79 204 66 22</t>
  </si>
  <si>
    <t>ruedi.richener@bluewin.ch</t>
  </si>
  <si>
    <t>Brandbodenstr. 6</t>
  </si>
  <si>
    <t>+41 78 763 83 24</t>
  </si>
  <si>
    <t>menr160802@gmx.ch</t>
  </si>
  <si>
    <t>Büntistr. 17</t>
  </si>
  <si>
    <t>6370</t>
  </si>
  <si>
    <t>Stans</t>
  </si>
  <si>
    <t>+41 41 610 48 26</t>
  </si>
  <si>
    <t>+41 76 284 46 17</t>
  </si>
  <si>
    <t>pn.berger@kfnmail.ch</t>
  </si>
  <si>
    <t>St. Josef 4</t>
  </si>
  <si>
    <t>076 575 83 46</t>
  </si>
  <si>
    <t>j_joller@bluewin.ch</t>
  </si>
  <si>
    <t>+41 41 628 12 68</t>
  </si>
  <si>
    <t>richard.niederberger@bluewin.ch</t>
  </si>
  <si>
    <t>Eyrüti 10</t>
  </si>
  <si>
    <t>6467</t>
  </si>
  <si>
    <t>Schattdorf</t>
  </si>
  <si>
    <t>+41 41 610 48 53</t>
  </si>
  <si>
    <t>wrswiss@sunrise.ch</t>
  </si>
  <si>
    <t>Talstr. 24</t>
  </si>
  <si>
    <t>6372</t>
  </si>
  <si>
    <t>Ennetmoos</t>
  </si>
  <si>
    <t>041 450 04 51</t>
  </si>
  <si>
    <t>paswiss@bluewin.ch</t>
  </si>
  <si>
    <t>Fabrikstrasse 26</t>
  </si>
  <si>
    <t>6460</t>
  </si>
  <si>
    <t>Altdorf UR</t>
  </si>
  <si>
    <t>079 685 65 71</t>
  </si>
  <si>
    <t>jonas_odermatt@gmx.ch</t>
  </si>
  <si>
    <t>041 628 24 52</t>
  </si>
  <si>
    <t>078 699 84 40</t>
  </si>
  <si>
    <t>neu-lu@bluewin.ch</t>
  </si>
  <si>
    <t>Stettlistr. 8</t>
  </si>
  <si>
    <t>Blumattstr. 10</t>
  </si>
  <si>
    <t>6373</t>
  </si>
  <si>
    <t>Ennetbürgen</t>
  </si>
  <si>
    <t>+41 41 628 17 31</t>
  </si>
  <si>
    <t>jos.odermatt@gmx.net</t>
  </si>
  <si>
    <t>Brandbodenstrasse 6</t>
  </si>
  <si>
    <t>Bahnhofstr. 11</t>
  </si>
  <si>
    <t>6078</t>
  </si>
  <si>
    <t>Lungern</t>
  </si>
  <si>
    <t>079 547 94 75</t>
  </si>
  <si>
    <t>anton.felder8@bluewin.ch</t>
  </si>
  <si>
    <t>Kasernenstr. 6</t>
  </si>
  <si>
    <t>6032</t>
  </si>
  <si>
    <t>Emmen</t>
  </si>
  <si>
    <t>+41 41 280 15 01</t>
  </si>
  <si>
    <t>+41 78 641 22 30</t>
  </si>
  <si>
    <t>andreduss@gmail.com</t>
  </si>
  <si>
    <t>1.51.2.00.090</t>
  </si>
  <si>
    <t>Emmenbrücke ASG</t>
  </si>
  <si>
    <t>Neuhofstr. 19</t>
  </si>
  <si>
    <t>+41 79 423 32 96</t>
  </si>
  <si>
    <t>yaro51@gmx.ch</t>
  </si>
  <si>
    <t>Rüeggisingerstr. 98</t>
  </si>
  <si>
    <t>+41 79 777 13 27</t>
  </si>
  <si>
    <t>info@pizzeria-grottino.ch</t>
  </si>
  <si>
    <t>Wattenwylstr. 6</t>
  </si>
  <si>
    <t>+41 41 280 90 04</t>
  </si>
  <si>
    <t>+41 79 935 17 31</t>
  </si>
  <si>
    <t>chp@ch-p.ch</t>
  </si>
  <si>
    <t>Blankstr. 5</t>
  </si>
  <si>
    <t>6043</t>
  </si>
  <si>
    <t>Adligenswil</t>
  </si>
  <si>
    <t>+41 41 240 14 07</t>
  </si>
  <si>
    <t>+41 78 603 04 53</t>
  </si>
  <si>
    <t>e-jauch@bluewin.ch</t>
  </si>
  <si>
    <t>Bachweg 4</t>
  </si>
  <si>
    <t>6402</t>
  </si>
  <si>
    <t>Merlischachen</t>
  </si>
  <si>
    <t>+41 41 850 17 38</t>
  </si>
  <si>
    <t>edy.raeber@bluewin.ch</t>
  </si>
  <si>
    <t>Birkenstr. 9</t>
  </si>
  <si>
    <t>+41 79 938 27 40</t>
  </si>
  <si>
    <t>peterhasler@gmx.ch</t>
  </si>
  <si>
    <t>+41 79 933 63 20</t>
  </si>
  <si>
    <t>josipanicicch@gmail.com</t>
  </si>
  <si>
    <t>Bergstr. 15</t>
  </si>
  <si>
    <t>6074</t>
  </si>
  <si>
    <t>Giswil</t>
  </si>
  <si>
    <t>+41 79 951 80 68</t>
  </si>
  <si>
    <t>michi.hasler@gmx.ch</t>
  </si>
  <si>
    <t>Erlenstr. 87</t>
  </si>
  <si>
    <t>041 280 98 43</t>
  </si>
  <si>
    <t>079 204 93 64</t>
  </si>
  <si>
    <t>toenali@bluewin.ch</t>
  </si>
  <si>
    <t>Reussmatt 6</t>
  </si>
  <si>
    <t>+41 41 260 26 14</t>
  </si>
  <si>
    <t>+41 79 642 26 81</t>
  </si>
  <si>
    <t>albisser.anton@bluewin.ch</t>
  </si>
  <si>
    <t>Geissgasse 10</t>
  </si>
  <si>
    <t>5070</t>
  </si>
  <si>
    <t>Frick</t>
  </si>
  <si>
    <t>+41 62 871 03 42</t>
  </si>
  <si>
    <t>1.51.2.00.095</t>
  </si>
  <si>
    <t>Frick AS</t>
  </si>
  <si>
    <t>Postfach 745</t>
  </si>
  <si>
    <t>4310</t>
  </si>
  <si>
    <t>Rheinfelden</t>
  </si>
  <si>
    <t>+49 7621 5102063</t>
  </si>
  <si>
    <t>+41 78 971 42 95</t>
  </si>
  <si>
    <t>hans-zuercher@bluewin.ch</t>
  </si>
  <si>
    <t>Zeindelmattweg 11</t>
  </si>
  <si>
    <t>+41 62 871 48 17</t>
  </si>
  <si>
    <t>Obmoosstr. 283</t>
  </si>
  <si>
    <t>5062</t>
  </si>
  <si>
    <t>Oberhof</t>
  </si>
  <si>
    <t>062 877 20 57</t>
  </si>
  <si>
    <t>Zeindlemattweg 11</t>
  </si>
  <si>
    <t>+41 79 396 98 83</t>
  </si>
  <si>
    <t>tschmid@gmx.ch</t>
  </si>
  <si>
    <t>Oberer Rainweg 28</t>
  </si>
  <si>
    <t>+41 62 871 36 17</t>
  </si>
  <si>
    <t>r.kalt@smartmails.ch</t>
  </si>
  <si>
    <t>Brachmatt</t>
  </si>
  <si>
    <t>+41 76 812 03 06</t>
  </si>
  <si>
    <t>yvonne-berger@bluewin.ch</t>
  </si>
  <si>
    <t>In der Matte 10</t>
  </si>
  <si>
    <t>041 871 36 60</t>
  </si>
  <si>
    <t>079 857 41 11</t>
  </si>
  <si>
    <t>arnold_adi@bluewin.ch</t>
  </si>
  <si>
    <t>1.51.2.00.100</t>
  </si>
  <si>
    <t>Gurtnellen ASG</t>
  </si>
  <si>
    <t>Grünenwaldstr. 5</t>
  </si>
  <si>
    <t>6482</t>
  </si>
  <si>
    <t>Gurtnellen</t>
  </si>
  <si>
    <t>+41 41 885 18 10</t>
  </si>
  <si>
    <t>+41 79 342 03 71</t>
  </si>
  <si>
    <t>vsicher@bluewin.ch</t>
  </si>
  <si>
    <t>Grossgrund 25</t>
  </si>
  <si>
    <t>6463</t>
  </si>
  <si>
    <t>Bürglen UR</t>
  </si>
  <si>
    <t>+41 41 870 09 33</t>
  </si>
  <si>
    <t>+41 79 646 69 43</t>
  </si>
  <si>
    <t>stephan.loretz@bluewin.ch</t>
  </si>
  <si>
    <t>Pfaffensprung 21</t>
  </si>
  <si>
    <t>6484</t>
  </si>
  <si>
    <t>Wassen UR</t>
  </si>
  <si>
    <t>+41 41 885 18 67</t>
  </si>
  <si>
    <t>silvan.walker@bluewin.ch</t>
  </si>
  <si>
    <t>franz_walker@bluewin.ch</t>
  </si>
  <si>
    <t>Dorfstr. 9</t>
  </si>
  <si>
    <t>Krebsriedgasse 50</t>
  </si>
  <si>
    <t>Altdorf</t>
  </si>
  <si>
    <t>+41 79 283 35 25</t>
  </si>
  <si>
    <t>kempf.dani@hotmail.com</t>
  </si>
  <si>
    <t>Eyrütti 2</t>
  </si>
  <si>
    <t>+41 41 880 02 34</t>
  </si>
  <si>
    <t>+41 79 327 27 46</t>
  </si>
  <si>
    <t>rluzzani@bluewin.ch</t>
  </si>
  <si>
    <t>Dorfstr. 5</t>
  </si>
  <si>
    <t>+41 41 885 14 89</t>
  </si>
  <si>
    <t>Böschhof 3</t>
  </si>
  <si>
    <t>6331</t>
  </si>
  <si>
    <t>Hünenberg</t>
  </si>
  <si>
    <t>1.51.2.00.120</t>
  </si>
  <si>
    <t>Hünenberg ASG</t>
  </si>
  <si>
    <t>St. Wolfgangstr.</t>
  </si>
  <si>
    <t>Knonauerstr. 18</t>
  </si>
  <si>
    <t>6312</t>
  </si>
  <si>
    <t>Steinhausen</t>
  </si>
  <si>
    <t>+41 79 369 41 29</t>
  </si>
  <si>
    <t>baumgthe01@datazug.ch</t>
  </si>
  <si>
    <t>Moosmattstr. 13</t>
  </si>
  <si>
    <t>Schulhausweg 2</t>
  </si>
  <si>
    <t>5636</t>
  </si>
  <si>
    <t>Benzenschwil</t>
  </si>
  <si>
    <t>Paradiesli 1</t>
  </si>
  <si>
    <t>6390</t>
  </si>
  <si>
    <t>Engelberg</t>
  </si>
  <si>
    <t>Grossäckerstr. 10</t>
  </si>
  <si>
    <t>5644</t>
  </si>
  <si>
    <t>Auw</t>
  </si>
  <si>
    <t>Rothusstr. 7</t>
  </si>
  <si>
    <t>ch.luthiger@gmx.ch</t>
  </si>
  <si>
    <t>Schlattwäldli 6</t>
  </si>
  <si>
    <t>+41 41 780 28 27</t>
  </si>
  <si>
    <t>f.bucheli@datazug.ch</t>
  </si>
  <si>
    <t>Allmendstr. 9</t>
  </si>
  <si>
    <t>+41 79 488 44 05</t>
  </si>
  <si>
    <t>joeluthiger@gmx.ch</t>
  </si>
  <si>
    <t>Eichholzweg 1c</t>
  </si>
  <si>
    <t>041 741 83 89</t>
  </si>
  <si>
    <t>baupet47@gmail.com</t>
  </si>
  <si>
    <t>Moosmattstr. 10</t>
  </si>
  <si>
    <t>+41 79 466 85 59</t>
  </si>
  <si>
    <t>b.luthiger@gmx.ch</t>
  </si>
  <si>
    <t>Böschweg 3</t>
  </si>
  <si>
    <t>+41 79 305 03 18</t>
  </si>
  <si>
    <t>michael.werder@bluewin.ch</t>
  </si>
  <si>
    <t>Wallenschwil 4</t>
  </si>
  <si>
    <t>5637</t>
  </si>
  <si>
    <t>Beinwil/Freiamt</t>
  </si>
  <si>
    <t>+41 79 321 81 61</t>
  </si>
  <si>
    <t>Gartenstr. 1B</t>
  </si>
  <si>
    <t>Huobstr. 5</t>
  </si>
  <si>
    <t>6333</t>
  </si>
  <si>
    <t>Hünenberg See</t>
  </si>
  <si>
    <t>+41 41 780 38 37</t>
  </si>
  <si>
    <t>Obere Weidstr. 8</t>
  </si>
  <si>
    <t>6343</t>
  </si>
  <si>
    <t>Rotkreuz</t>
  </si>
  <si>
    <t>+41 41 790 18 31</t>
  </si>
  <si>
    <t>beat.dober@datazug.ch</t>
  </si>
  <si>
    <t>1.51.2.00.140</t>
  </si>
  <si>
    <t>Merlischachen ASV</t>
  </si>
  <si>
    <t>Schachenweidstr. 5</t>
  </si>
  <si>
    <t>6030</t>
  </si>
  <si>
    <t>Ebikon</t>
  </si>
  <si>
    <t>041 440 28 81</t>
  </si>
  <si>
    <t>079 697 55 45</t>
  </si>
  <si>
    <t>nino.patelli@bluewin.ch</t>
  </si>
  <si>
    <t>Allmend 35</t>
  </si>
  <si>
    <t>6023</t>
  </si>
  <si>
    <t>Rothenburg</t>
  </si>
  <si>
    <t>079 547 34 38</t>
  </si>
  <si>
    <t>lambauen@bluewin.ch</t>
  </si>
  <si>
    <t>Mühlegasse 7</t>
  </si>
  <si>
    <t>+41 79 302 44 76</t>
  </si>
  <si>
    <t>roman.dober@gmx.ch</t>
  </si>
  <si>
    <t>Buchfeldterrasse 21</t>
  </si>
  <si>
    <t>6033</t>
  </si>
  <si>
    <t>Buchrain</t>
  </si>
  <si>
    <t>+41 41 440 28 43</t>
  </si>
  <si>
    <t>+41 79 879 65 48</t>
  </si>
  <si>
    <t>wormi6@bluemail.ch</t>
  </si>
  <si>
    <t>Lärchenweg 2</t>
  </si>
  <si>
    <t>6403</t>
  </si>
  <si>
    <t>Küssnacht am Rigi</t>
  </si>
  <si>
    <t>079 643 32 09</t>
  </si>
  <si>
    <t>mvonglahn@me.com</t>
  </si>
  <si>
    <t>Würzenbachstr. 20</t>
  </si>
  <si>
    <t>6006</t>
  </si>
  <si>
    <t>Luzern</t>
  </si>
  <si>
    <t>+41 41 370 01 01</t>
  </si>
  <si>
    <t>+41 79 275 77 85</t>
  </si>
  <si>
    <t>pambauen@bluewin.ch</t>
  </si>
  <si>
    <t>Tellenmattstr. 20</t>
  </si>
  <si>
    <t>041 741 87 69</t>
  </si>
  <si>
    <t>079 641 27 84</t>
  </si>
  <si>
    <t>markus.eberhard@datazug.ch</t>
  </si>
  <si>
    <t>079 743 90 64</t>
  </si>
  <si>
    <t>theres.eberhard@datazug.ch</t>
  </si>
  <si>
    <t>Bischofswil 5</t>
  </si>
  <si>
    <t>041 850 12 28</t>
  </si>
  <si>
    <t>079 362 70 47</t>
  </si>
  <si>
    <t>bruno.dober@greenmail.ch</t>
  </si>
  <si>
    <t>Chilchbüelhof 1</t>
  </si>
  <si>
    <t>6314</t>
  </si>
  <si>
    <t>Unterägeri</t>
  </si>
  <si>
    <t>+41 41 750 64 43</t>
  </si>
  <si>
    <t>+41 79 689 95 88</t>
  </si>
  <si>
    <t>iten.yanik@hotmail.com</t>
  </si>
  <si>
    <t>1.51.2.00.150</t>
  </si>
  <si>
    <t>Aegerital ASV</t>
  </si>
  <si>
    <t>Gfletz 11</t>
  </si>
  <si>
    <t>8840</t>
  </si>
  <si>
    <t>Einsiedeln</t>
  </si>
  <si>
    <t>041 750 21 30</t>
  </si>
  <si>
    <t>079 629 30 66</t>
  </si>
  <si>
    <t>eichi0612@gmail.com</t>
  </si>
  <si>
    <t>Alte Landstrasse 29</t>
  </si>
  <si>
    <t>+41 76 570 36 81</t>
  </si>
  <si>
    <t>evelinezollinger@gmail.com</t>
  </si>
  <si>
    <t>Sonnegg 1, Neuheim</t>
  </si>
  <si>
    <t>6313</t>
  </si>
  <si>
    <t>Menzingen</t>
  </si>
  <si>
    <t>+41 79 689 88 60</t>
  </si>
  <si>
    <t>uelidoswald@gmx.ch</t>
  </si>
  <si>
    <t>Bödlistr. 9</t>
  </si>
  <si>
    <t>079 430 19 00</t>
  </si>
  <si>
    <t>markus.hugener@bluewin.ch</t>
  </si>
  <si>
    <t>Lindengasse 1</t>
  </si>
  <si>
    <t>+41 79 517 28 60</t>
  </si>
  <si>
    <t>hoppler.dominik@hotmail.com</t>
  </si>
  <si>
    <t>Lindengasse 28</t>
  </si>
  <si>
    <t>+41 41 750 13 55</t>
  </si>
  <si>
    <t>+41 79 566 85 28</t>
  </si>
  <si>
    <t>hapi.nieder@bluewin.ch</t>
  </si>
  <si>
    <t>Twärfallenstr. 17 A</t>
  </si>
  <si>
    <t>Finstersee</t>
  </si>
  <si>
    <t>+41 41 755 25 29</t>
  </si>
  <si>
    <t>+41 79 406 57 40</t>
  </si>
  <si>
    <t>s.m.barmet@bluewin.ch</t>
  </si>
  <si>
    <t>Zugerbergstr. 67 A</t>
  </si>
  <si>
    <t>+41 79 679 71 59</t>
  </si>
  <si>
    <t>stefan.landolt@gmx.ch</t>
  </si>
  <si>
    <t>Maihofstr. 5</t>
  </si>
  <si>
    <t>+41 41 750 64 71</t>
  </si>
  <si>
    <t>+41 79 642 31 51</t>
  </si>
  <si>
    <t>karlhugener@gmx.ch</t>
  </si>
  <si>
    <t>Zugerstr. 39 A</t>
  </si>
  <si>
    <t>+41 79 159 94 80</t>
  </si>
  <si>
    <t>b.nussbaumer@aegerimail.ch</t>
  </si>
  <si>
    <t>Lidostrasse 5</t>
  </si>
  <si>
    <t>+41 41 750 41 32</t>
  </si>
  <si>
    <t>+41 79 704 02 91</t>
  </si>
  <si>
    <t>reneluethold@bluewin.ch</t>
  </si>
  <si>
    <t>Neuhofstr. 88</t>
  </si>
  <si>
    <t>+41 41 755 29 05</t>
  </si>
  <si>
    <t>+41 79 414 65 03</t>
  </si>
  <si>
    <t>gerhard.kraenzlin@datazug.ch</t>
  </si>
  <si>
    <t>Sprungstr. 15</t>
  </si>
  <si>
    <t>078 776 00 00</t>
  </si>
  <si>
    <t>erlu@datazug.ch</t>
  </si>
  <si>
    <t>Luzernerstr. 40</t>
  </si>
  <si>
    <t>6208</t>
  </si>
  <si>
    <t>Oberkirch LU</t>
  </si>
  <si>
    <t>+41 41 250 12 33</t>
  </si>
  <si>
    <t>wegst@bluewin.ch</t>
  </si>
  <si>
    <t>1.51.2.00.170</t>
  </si>
  <si>
    <t>Oberkirch ASV</t>
  </si>
  <si>
    <t>Münsterstr. 4</t>
  </si>
  <si>
    <t>6214</t>
  </si>
  <si>
    <t>Schenkon</t>
  </si>
  <si>
    <t>+41 41 921 10 23</t>
  </si>
  <si>
    <t>Nebikerstrasse 18</t>
  </si>
  <si>
    <t>+41 79 354 53 44</t>
  </si>
  <si>
    <t>stefan.bertschi@bluewin.ch</t>
  </si>
  <si>
    <t>+41 41 921 16 46</t>
  </si>
  <si>
    <t>Zellmatte 11</t>
  </si>
  <si>
    <t>+41 41 920 49 04</t>
  </si>
  <si>
    <t>r.leu@leu-helfenstein.ch</t>
  </si>
  <si>
    <t>Sonnenfeld 7</t>
  </si>
  <si>
    <t>6253</t>
  </si>
  <si>
    <t>Uffikon</t>
  </si>
  <si>
    <t>+41 78 751 24 24</t>
  </si>
  <si>
    <t>chregugautschi@bluewin.ch</t>
  </si>
  <si>
    <t>Zellgrundstr. 5</t>
  </si>
  <si>
    <t>+41 41 921 96 87</t>
  </si>
  <si>
    <t>Lenzstr. 50</t>
  </si>
  <si>
    <t>5734</t>
  </si>
  <si>
    <t>Reinach AG</t>
  </si>
  <si>
    <t>+41 62 771 54 76</t>
  </si>
  <si>
    <t>Schlosshübelweg 562</t>
  </si>
  <si>
    <t>5728</t>
  </si>
  <si>
    <t>Gontenschwil</t>
  </si>
  <si>
    <t>+41 79 653 58 68</t>
  </si>
  <si>
    <t>f.koller@bluewin.ch</t>
  </si>
  <si>
    <t>Hobackerstr. 8</t>
  </si>
  <si>
    <t>5712</t>
  </si>
  <si>
    <t>Beinwil am See</t>
  </si>
  <si>
    <t>+41 62 771 65 86</t>
  </si>
  <si>
    <t>+41 79 587 80 58</t>
  </si>
  <si>
    <t>1.51.2.00.180</t>
  </si>
  <si>
    <t>Oberwynental ASG</t>
  </si>
  <si>
    <t>Buchenweg 4</t>
  </si>
  <si>
    <t>5737</t>
  </si>
  <si>
    <t>Menziken</t>
  </si>
  <si>
    <t>Sonneggrain 920</t>
  </si>
  <si>
    <t>Wittneristr. 1</t>
  </si>
  <si>
    <t>+41 62 771 53 24</t>
  </si>
  <si>
    <t>Unterm Holz 5b</t>
  </si>
  <si>
    <t>+41 62 773 18 71</t>
  </si>
  <si>
    <t>Brüggelmattstr. 4</t>
  </si>
  <si>
    <t>062 771 94 79</t>
  </si>
  <si>
    <t>079 298 85 00</t>
  </si>
  <si>
    <t>md.kuster@bluewin.ch</t>
  </si>
  <si>
    <t>Hutmattweg 8</t>
  </si>
  <si>
    <t>4114</t>
  </si>
  <si>
    <t>Hofstetten SO</t>
  </si>
  <si>
    <t>+41 61 731 22 51</t>
  </si>
  <si>
    <t>+41 79 504 54 39</t>
  </si>
  <si>
    <t>hawampfler@bluemail.ch</t>
  </si>
  <si>
    <t>1.51.2.00.190</t>
  </si>
  <si>
    <t>Reinach-Birseck ASV</t>
  </si>
  <si>
    <t>Ergolzstr. 56</t>
  </si>
  <si>
    <t>4414</t>
  </si>
  <si>
    <t>Füllinsdorf</t>
  </si>
  <si>
    <t>+41 76 322 50 25</t>
  </si>
  <si>
    <t>geiser.hanspeter@gmail.com</t>
  </si>
  <si>
    <t>Im Grund 10</t>
  </si>
  <si>
    <t>79650</t>
  </si>
  <si>
    <t>Schopfheim</t>
  </si>
  <si>
    <t>fuhrmann.uwe@googlemail.com</t>
  </si>
  <si>
    <t>Holderstüdeliweg 61</t>
  </si>
  <si>
    <t>4132</t>
  </si>
  <si>
    <t>Muttenz</t>
  </si>
  <si>
    <t>mwpw@gmx.ch</t>
  </si>
  <si>
    <t>+41 61 461 88 67</t>
  </si>
  <si>
    <t>+41 79 442 75 55</t>
  </si>
  <si>
    <t>franz.kaufmann@bluemail.ch</t>
  </si>
  <si>
    <t>Gempenring 5</t>
  </si>
  <si>
    <t>4143</t>
  </si>
  <si>
    <t>Dornach</t>
  </si>
  <si>
    <t>+41 61 481 02 76</t>
  </si>
  <si>
    <t>fredros.manser@bluewin.ch</t>
  </si>
  <si>
    <t>Bärenfelsstrasse 44</t>
  </si>
  <si>
    <t>4057</t>
  </si>
  <si>
    <t>Basel</t>
  </si>
  <si>
    <t>+41 79 638 36 53</t>
  </si>
  <si>
    <t>enjoyabap@gmail.com</t>
  </si>
  <si>
    <t>Karl-Schleith-Str. 19</t>
  </si>
  <si>
    <t>79585</t>
  </si>
  <si>
    <t>Steinen-Hofen</t>
  </si>
  <si>
    <t>+49 7027 3395</t>
  </si>
  <si>
    <t>ryffelgeorges3@gmail.com</t>
  </si>
  <si>
    <t>Kilchackerweg 7</t>
  </si>
  <si>
    <t>4458</t>
  </si>
  <si>
    <t>Eptingen</t>
  </si>
  <si>
    <t>+41 62 299 03 67</t>
  </si>
  <si>
    <t>+41 79 643 11 91</t>
  </si>
  <si>
    <t>stefan.wussler@bluewin.ch</t>
  </si>
  <si>
    <t>Bodenmattstrasse 24</t>
  </si>
  <si>
    <t>4153</t>
  </si>
  <si>
    <t>Reinach BL</t>
  </si>
  <si>
    <t>+41 76 720 94 10</t>
  </si>
  <si>
    <t>marco.citton@gmail.com</t>
  </si>
  <si>
    <t>St. Jakobstr. 70</t>
  </si>
  <si>
    <t>4147</t>
  </si>
  <si>
    <t>Aesch BL</t>
  </si>
  <si>
    <t>+41 79 661 55 14</t>
  </si>
  <si>
    <t>f.egger@vtxmail.ch</t>
  </si>
  <si>
    <t>Nenzlingerweg 11</t>
  </si>
  <si>
    <t>4223</t>
  </si>
  <si>
    <t>Blauen</t>
  </si>
  <si>
    <t>+41 79 344 83 47</t>
  </si>
  <si>
    <t>meury.thomas@gmail.com</t>
  </si>
  <si>
    <t>Neuheim 8</t>
  </si>
  <si>
    <t>6275</t>
  </si>
  <si>
    <t>Ballwil</t>
  </si>
  <si>
    <t>041 448 30 36</t>
  </si>
  <si>
    <t>079 225 97 54</t>
  </si>
  <si>
    <t>schmid.-hp@bluewin.ch</t>
  </si>
  <si>
    <t>1.51.2.00.200</t>
  </si>
  <si>
    <t>Rothenburg ASV</t>
  </si>
  <si>
    <t>Lehnstr. 15</t>
  </si>
  <si>
    <t>+41 76 332 55 66</t>
  </si>
  <si>
    <t>Eichenspesstr. 4</t>
  </si>
  <si>
    <t>6010</t>
  </si>
  <si>
    <t>Kriens</t>
  </si>
  <si>
    <t>Bernstrasse 26</t>
  </si>
  <si>
    <t>6005</t>
  </si>
  <si>
    <t>+41 41 320 87 44</t>
  </si>
  <si>
    <t>Bachtalen 27</t>
  </si>
  <si>
    <t>041 280 04 02</t>
  </si>
  <si>
    <t>ferdi.egli@gmx.ch</t>
  </si>
  <si>
    <t>Eggstr. 30</t>
  </si>
  <si>
    <t>6206</t>
  </si>
  <si>
    <t>Neuenkirch</t>
  </si>
  <si>
    <t>+41 79 342 15 69</t>
  </si>
  <si>
    <t>Dorf 15 b</t>
  </si>
  <si>
    <t>6027</t>
  </si>
  <si>
    <t>Römerswil LU</t>
  </si>
  <si>
    <t>Primelweg 16</t>
  </si>
  <si>
    <t>041 320 87 44</t>
  </si>
  <si>
    <t>079 377 03 84</t>
  </si>
  <si>
    <t>malhuwiler@bluewin.ch</t>
  </si>
  <si>
    <t>Meierhöflistr. 17</t>
  </si>
  <si>
    <t>079/ 415 35 28</t>
  </si>
  <si>
    <t>079 415 35 28</t>
  </si>
  <si>
    <t>mail@thschmid.ch</t>
  </si>
  <si>
    <t>Lehnstr. 3</t>
  </si>
  <si>
    <t>+41 79 669 17 84</t>
  </si>
  <si>
    <t>Bundesstrasse 25</t>
  </si>
  <si>
    <t>6003</t>
  </si>
  <si>
    <t>patrizia.spiess@bluewin.ch</t>
  </si>
  <si>
    <t>6280</t>
  </si>
  <si>
    <t>Urswil</t>
  </si>
  <si>
    <t>079 /678 20 18</t>
  </si>
  <si>
    <t>+41 79 678 20 18</t>
  </si>
  <si>
    <t>markus_spiess@bluewin.ch</t>
  </si>
  <si>
    <t>Lindauring 13</t>
  </si>
  <si>
    <t>+41 79 711 49 81</t>
  </si>
  <si>
    <t>Holdernweg 1A</t>
  </si>
  <si>
    <t>5703</t>
  </si>
  <si>
    <t>Seon</t>
  </si>
  <si>
    <t>+41 79 688 89 50</t>
  </si>
  <si>
    <t>bruno60@bluewin.ch</t>
  </si>
  <si>
    <t>1.51.2.00.210</t>
  </si>
  <si>
    <t>Seon ASV</t>
  </si>
  <si>
    <t>Bahnhofstr. 9</t>
  </si>
  <si>
    <t>5745</t>
  </si>
  <si>
    <t>Safenwil</t>
  </si>
  <si>
    <t>+41 62 797 27 73</t>
  </si>
  <si>
    <t>+41 79 800 20 41</t>
  </si>
  <si>
    <t>ms.luginbuehl@bluewin.ch</t>
  </si>
  <si>
    <t>Spitzensteinstrasse 5</t>
  </si>
  <si>
    <t>+41 79 606 64 79</t>
  </si>
  <si>
    <t>hediger.roland@bluewin.ch</t>
  </si>
  <si>
    <t>Pfalzweg 22</t>
  </si>
  <si>
    <t>5603</t>
  </si>
  <si>
    <t>Staufen</t>
  </si>
  <si>
    <t>+41 62 891 66 49</t>
  </si>
  <si>
    <t>wyss.silvan@hispeed.ch</t>
  </si>
  <si>
    <t>Vorderbergstr. 5</t>
  </si>
  <si>
    <t>+41 76 426 36 18</t>
  </si>
  <si>
    <t>zimbozimmerli@bluewin.ch</t>
  </si>
  <si>
    <t>Sedelstr. 11g</t>
  </si>
  <si>
    <t>5724</t>
  </si>
  <si>
    <t>Dürrenäsch</t>
  </si>
  <si>
    <t>+41 78 886 95 16</t>
  </si>
  <si>
    <t>esthihochuli@bluewin.ch</t>
  </si>
  <si>
    <t>Alte-Teufenthalerstrasse 10</t>
  </si>
  <si>
    <t>+41 79 754 73 08</t>
  </si>
  <si>
    <t>hedishare@gmail.com</t>
  </si>
  <si>
    <t>Birkenmatt 1</t>
  </si>
  <si>
    <t>+41 41 790 33 39</t>
  </si>
  <si>
    <t>+41 79 649 22 48</t>
  </si>
  <si>
    <t>st.egge@bluewin.ch</t>
  </si>
  <si>
    <t>1.51.2.00.220</t>
  </si>
  <si>
    <t>Steinhausen ASG</t>
  </si>
  <si>
    <t>Parkstr. 2</t>
  </si>
  <si>
    <t>041 741 75 70</t>
  </si>
  <si>
    <t>079 509 87 41</t>
  </si>
  <si>
    <t>andre-frey@gmx.ch</t>
  </si>
  <si>
    <t>Hochwachtstr. 28</t>
  </si>
  <si>
    <t>078 778 79 83</t>
  </si>
  <si>
    <t>moni.mucki@hotmail.com</t>
  </si>
  <si>
    <t>St. Jakobstr. 2</t>
  </si>
  <si>
    <t>+41 41 780 95 60</t>
  </si>
  <si>
    <t>+41 79 391 49 30</t>
  </si>
  <si>
    <t>luigiventuri53@gmail.com</t>
  </si>
  <si>
    <t>Bannstr. 12</t>
  </si>
  <si>
    <t>+41 41 740 22 38</t>
  </si>
  <si>
    <t>+41 79 812 32 33</t>
  </si>
  <si>
    <t>wy-ja@datazug.ch</t>
  </si>
  <si>
    <t>Bannstr. 38c</t>
  </si>
  <si>
    <t>nils.marti01@gmail.com</t>
  </si>
  <si>
    <t>Freudenbergstr. 7</t>
  </si>
  <si>
    <t>041 741 63 25</t>
  </si>
  <si>
    <t>076 367 63 25</t>
  </si>
  <si>
    <t>jakob.schmid@bluewin.ch</t>
  </si>
  <si>
    <t>Ebertswilerstr. 21</t>
  </si>
  <si>
    <t>+41 79 359 92 45</t>
  </si>
  <si>
    <t>simon.hoesli@atos.net</t>
  </si>
  <si>
    <t>Industriestr. 11</t>
  </si>
  <si>
    <t>+41 41 755 05 77</t>
  </si>
  <si>
    <t>+41 76 596 93 59</t>
  </si>
  <si>
    <t>rene-zimmermann@gmx.ch</t>
  </si>
  <si>
    <t>Knonauerstr. 31</t>
  </si>
  <si>
    <t>041 741 65 48</t>
  </si>
  <si>
    <t>h.emmenegger@bluewin.ch</t>
  </si>
  <si>
    <t>Schulhausstr. 2</t>
  </si>
  <si>
    <t>+41 41 741 64 61</t>
  </si>
  <si>
    <t>+41 79 639 59 48</t>
  </si>
  <si>
    <t>beat.schnueriger@bluewin.ch</t>
  </si>
  <si>
    <t>Mühlebachstr. 11</t>
  </si>
  <si>
    <t>079 483 48 88</t>
  </si>
  <si>
    <t>dave.90@hotmail.com</t>
  </si>
  <si>
    <t>Goldermattenstr. 38</t>
  </si>
  <si>
    <t>+41 41 741 25 88</t>
  </si>
  <si>
    <t>+41 79 502 99 54</t>
  </si>
  <si>
    <t>josef.stritmatter@bluewin.ch</t>
  </si>
  <si>
    <t>Unter Sidhalden 28a</t>
  </si>
  <si>
    <t>+41 79 483 35 74</t>
  </si>
  <si>
    <t>m_ruettimann@ymail.com</t>
  </si>
  <si>
    <t>Lauriedhofweg 8</t>
  </si>
  <si>
    <t>6300</t>
  </si>
  <si>
    <t>Zug</t>
  </si>
  <si>
    <t>079 437 10 88</t>
  </si>
  <si>
    <t>felderwa@datazug.ch</t>
  </si>
  <si>
    <t>079 638 61 00</t>
  </si>
  <si>
    <t>joel.brueschweiler@gmx.ch</t>
  </si>
  <si>
    <t>Wildspitzstr. 55</t>
  </si>
  <si>
    <t>5630</t>
  </si>
  <si>
    <t>Muri AG</t>
  </si>
  <si>
    <t>+41 56 664 14 46</t>
  </si>
  <si>
    <t>+41 78 763 41 15</t>
  </si>
  <si>
    <t>stefan.f@bluewin.ch</t>
  </si>
  <si>
    <t>1.51.2.00.230</t>
  </si>
  <si>
    <t>Wohlen ASV</t>
  </si>
  <si>
    <t>Herrlibergstr. 1</t>
  </si>
  <si>
    <t>5605</t>
  </si>
  <si>
    <t>Dottikon</t>
  </si>
  <si>
    <t>+41 79 636 23 15</t>
  </si>
  <si>
    <t>dopp.ex@swissonline.ch</t>
  </si>
  <si>
    <t>Bremgartenstr. 45</t>
  </si>
  <si>
    <t>5610</t>
  </si>
  <si>
    <t>Wohlen AG</t>
  </si>
  <si>
    <t>+41 56 622 78 70</t>
  </si>
  <si>
    <t>walter.zeindler@bluewin.ch</t>
  </si>
  <si>
    <t>Pollamatt 53</t>
  </si>
  <si>
    <t>+41 56 622 64 36</t>
  </si>
  <si>
    <t>+41 79 531 17 83</t>
  </si>
  <si>
    <t>pdoenni@bluewin.ch</t>
  </si>
  <si>
    <t>Wilstr. 13</t>
  </si>
  <si>
    <t>+41 56 622 09 72</t>
  </si>
  <si>
    <t>+41 79 604 51 98</t>
  </si>
  <si>
    <t>luethi-luethi@bluewin.ch</t>
  </si>
  <si>
    <t>Luzernerstr. 34</t>
  </si>
  <si>
    <t>Muri</t>
  </si>
  <si>
    <t>+41 78 876 56 30</t>
  </si>
  <si>
    <t>mano.f@bluewin.ch</t>
  </si>
  <si>
    <t>im Kehl 8</t>
  </si>
  <si>
    <t>5400</t>
  </si>
  <si>
    <t>Baden</t>
  </si>
  <si>
    <t>mirco.costa@gmx.ch</t>
  </si>
  <si>
    <t>Hofackerweg 1</t>
  </si>
  <si>
    <t>5027</t>
  </si>
  <si>
    <t>Herznach</t>
  </si>
  <si>
    <t>+41 56 622 00 18</t>
  </si>
  <si>
    <t>+41 79 748 72 32</t>
  </si>
  <si>
    <t>markus.zeindler@fgg.ch</t>
  </si>
  <si>
    <t>Schwanenstrasse 11</t>
  </si>
  <si>
    <t>5634</t>
  </si>
  <si>
    <t>Merenschwand</t>
  </si>
  <si>
    <t>+41 56 664 02 44</t>
  </si>
  <si>
    <t>benijbraendli@bluewin.ch</t>
  </si>
  <si>
    <t>Mitteldorfstrasse 13</t>
  </si>
  <si>
    <t>5624</t>
  </si>
  <si>
    <t>Bünzen</t>
  </si>
  <si>
    <t>+41 56 670 04 70</t>
  </si>
  <si>
    <t>+41 78 604 82 68</t>
  </si>
  <si>
    <t>b&amp;szuercher@bluewin.ch</t>
  </si>
  <si>
    <t>Postfach 787</t>
  </si>
  <si>
    <t>7032</t>
  </si>
  <si>
    <t>Laax GR 2</t>
  </si>
  <si>
    <t>Bankweg 23</t>
  </si>
  <si>
    <t>+41 56 622 58 37</t>
  </si>
  <si>
    <t>+41 79 102 80 88</t>
  </si>
  <si>
    <t>info@human-harmonie.ch</t>
  </si>
  <si>
    <t>Litzibuechstr. 8</t>
  </si>
  <si>
    <t>+41 56 622 83 49</t>
  </si>
  <si>
    <t>fam.costa@bluewin.ch</t>
  </si>
  <si>
    <t>Brüggliächer 17</t>
  </si>
  <si>
    <t>5619</t>
  </si>
  <si>
    <t>Büttikon AG</t>
  </si>
  <si>
    <t>+41 79 686 80 13</t>
  </si>
  <si>
    <t>kaisi_interfrigo@hotmail.com</t>
  </si>
  <si>
    <t>Seehofstr. 10</t>
  </si>
  <si>
    <t>+41 41 780 69 59</t>
  </si>
  <si>
    <t>zemp.fr@bluewin.ch</t>
  </si>
  <si>
    <t>1.51.2.00.240</t>
  </si>
  <si>
    <t>Zug ASG</t>
  </si>
  <si>
    <t>Sonnhalde 10</t>
  </si>
  <si>
    <t>5643</t>
  </si>
  <si>
    <t>Sins</t>
  </si>
  <si>
    <t>+41 41 440 45 47</t>
  </si>
  <si>
    <t>+41 79 448 04 72</t>
  </si>
  <si>
    <t>hbarandun@bluewin.ch</t>
  </si>
  <si>
    <t>Schulweg 20</t>
  </si>
  <si>
    <t>6415</t>
  </si>
  <si>
    <t>Arth</t>
  </si>
  <si>
    <t>041 758 12 28</t>
  </si>
  <si>
    <t>079 710 79 09</t>
  </si>
  <si>
    <t>pw.garo@bluewin.ch</t>
  </si>
  <si>
    <t>Früebergstr. 50</t>
  </si>
  <si>
    <t>041 760 58 38</t>
  </si>
  <si>
    <t>079 238 22 21</t>
  </si>
  <si>
    <t>ch.arnold@bluewin.ch</t>
  </si>
  <si>
    <t>079 415 66 78</t>
  </si>
  <si>
    <t>alicearnold@bluewin.ch</t>
  </si>
  <si>
    <t>Moos</t>
  </si>
  <si>
    <t>+41 79 208 96 87</t>
  </si>
  <si>
    <t>petz@gmx.ch</t>
  </si>
  <si>
    <t>Sonnmatt 1</t>
  </si>
  <si>
    <t>079 285 90 17</t>
  </si>
  <si>
    <t>andrea.immoos@bluewin.ch</t>
  </si>
  <si>
    <t>Hinterburgstr. 3</t>
  </si>
  <si>
    <t>+41 79 744 63 60</t>
  </si>
  <si>
    <t>ub@birchler-gravuren.ch</t>
  </si>
  <si>
    <t>Eustrasse 36</t>
  </si>
  <si>
    <t>+41 41 544 88 53</t>
  </si>
  <si>
    <t>+41 79 335 37 65</t>
  </si>
  <si>
    <t>michael.ferrari@quickline.ch</t>
  </si>
  <si>
    <t>St. Wendelin 22</t>
  </si>
  <si>
    <t>Holzhäusern ZG</t>
  </si>
  <si>
    <t>079 665 09 06</t>
  </si>
  <si>
    <t>b.goessi@bluewin.ch</t>
  </si>
  <si>
    <t>Hochwachtstr. 33</t>
  </si>
  <si>
    <t>041 743 02 86</t>
  </si>
  <si>
    <t>079 779 83 12</t>
  </si>
  <si>
    <t>albin.amgwerd@datazug.ch</t>
  </si>
  <si>
    <t>Bäumlisächerstr. 2</t>
  </si>
  <si>
    <t>8907</t>
  </si>
  <si>
    <t>Wettswil</t>
  </si>
  <si>
    <t>+41 79 339 26 84</t>
  </si>
  <si>
    <t>peter.grob@datacom.ch</t>
  </si>
  <si>
    <t>Herrenmattstr. 5</t>
  </si>
  <si>
    <t>+41 79 437 16 05</t>
  </si>
  <si>
    <t>mail@m-stuber.ch</t>
  </si>
  <si>
    <t>Kirchheim 22</t>
  </si>
  <si>
    <t>+41 79 557 82 22</t>
  </si>
  <si>
    <t>niga@gmx.ch</t>
  </si>
  <si>
    <t>Flurweid 5</t>
  </si>
  <si>
    <t>+41 79 247 22 17</t>
  </si>
  <si>
    <t>ivo.barandun@bluewin.ch</t>
  </si>
  <si>
    <t>Weitblick 15</t>
  </si>
  <si>
    <t>6038</t>
  </si>
  <si>
    <t>Gisikon</t>
  </si>
  <si>
    <t>078 604 89 53</t>
  </si>
  <si>
    <t>rogergreter@icloud.com</t>
  </si>
  <si>
    <t>Sonnhalde 2</t>
  </si>
  <si>
    <t>Edlibach</t>
  </si>
  <si>
    <t>+41 41 755 13 50</t>
  </si>
  <si>
    <t>walter.durrer@bluewin.ch</t>
  </si>
  <si>
    <t>Brunnmatte 11A</t>
  </si>
  <si>
    <t>5647</t>
  </si>
  <si>
    <t>Oberrüti</t>
  </si>
  <si>
    <t>+41 41 787 26 46</t>
  </si>
  <si>
    <t>eva_andreas@datazug.ch</t>
  </si>
  <si>
    <t>079 672 80 45</t>
  </si>
  <si>
    <t>angiluthiger@hotmail.com</t>
  </si>
  <si>
    <t>Einhornweg 6</t>
  </si>
  <si>
    <t>041 781 27 08</t>
  </si>
  <si>
    <t>079 780 92 86</t>
  </si>
  <si>
    <t>gc.wetli@gmx.ch</t>
  </si>
  <si>
    <t>079 452 06 71</t>
  </si>
  <si>
    <t>marcel.buetler@bluewin.ch</t>
  </si>
  <si>
    <t>Steinbachstr. 19A</t>
  </si>
  <si>
    <t>3123</t>
  </si>
  <si>
    <t>Belp</t>
  </si>
  <si>
    <t>031 819 20 00</t>
  </si>
  <si>
    <t>079 598 62 48</t>
  </si>
  <si>
    <t>ramona.bieri@berin-gmbh.ch</t>
  </si>
  <si>
    <t>Hochstr. 257</t>
  </si>
  <si>
    <t>+41 78 723 12 60</t>
  </si>
  <si>
    <t>p.tribelhorn@gmx.de</t>
  </si>
  <si>
    <t>1.51.2.00.250</t>
  </si>
  <si>
    <t>Neuhausen AS</t>
  </si>
  <si>
    <t>Thayngerstrasse 63</t>
  </si>
  <si>
    <t>+41 78 811 94 33</t>
  </si>
  <si>
    <t>poesdorfc@gmail.com</t>
  </si>
  <si>
    <t>Thayngerstr. 63</t>
  </si>
  <si>
    <t>+41 79 438 13 03</t>
  </si>
  <si>
    <t>terencezimmermann@msn.com</t>
  </si>
  <si>
    <t>Fotschengasse 9</t>
  </si>
  <si>
    <t>8215</t>
  </si>
  <si>
    <t>Hallau</t>
  </si>
  <si>
    <t>+41 52 681 10 15</t>
  </si>
  <si>
    <t>liselotte@shinternet.ch</t>
  </si>
  <si>
    <t>Uhwieserstr. 23</t>
  </si>
  <si>
    <t>+41 52 659 17 02</t>
  </si>
  <si>
    <t>+41 79 348 68 10</t>
  </si>
  <si>
    <t>urswegmueller@hotmail.ch</t>
  </si>
  <si>
    <t>Hauptbahnhofstrasse 7</t>
  </si>
  <si>
    <t>4500</t>
  </si>
  <si>
    <t>Solothurn</t>
  </si>
  <si>
    <t>079 451 29 74</t>
  </si>
  <si>
    <t>marceschmann@gmx.ch</t>
  </si>
  <si>
    <t>1.51.3.00.010</t>
  </si>
  <si>
    <t>Aegerten ASG</t>
  </si>
  <si>
    <t>Buchenweg 28</t>
  </si>
  <si>
    <t>3252</t>
  </si>
  <si>
    <t>Worben</t>
  </si>
  <si>
    <t>079 732 97 83</t>
  </si>
  <si>
    <t>erwin.ueltschi@bluewin.ch</t>
  </si>
  <si>
    <t>Zentralstr. 97</t>
  </si>
  <si>
    <t>2503</t>
  </si>
  <si>
    <t>Biel/Bienne</t>
  </si>
  <si>
    <t>032 322 43 06</t>
  </si>
  <si>
    <t>079 442 32 45</t>
  </si>
  <si>
    <t>robert.koenig@bluewin.ch</t>
  </si>
  <si>
    <t>Alpenstr. 2</t>
  </si>
  <si>
    <t>2532</t>
  </si>
  <si>
    <t>Magglingen</t>
  </si>
  <si>
    <t>032 365 40 75</t>
  </si>
  <si>
    <t>079 285 91 26</t>
  </si>
  <si>
    <t>marcel@doeschi.ch</t>
  </si>
  <si>
    <t>Hauptstr. 50B</t>
  </si>
  <si>
    <t>2557</t>
  </si>
  <si>
    <t>Studen BE</t>
  </si>
  <si>
    <t>032 373 47 13</t>
  </si>
  <si>
    <t>078 922 19 00</t>
  </si>
  <si>
    <t>k.ueltschi@gmx.ch</t>
  </si>
  <si>
    <t>Heideweg 7</t>
  </si>
  <si>
    <t>032 365 14 50</t>
  </si>
  <si>
    <t>079 155 47 47</t>
  </si>
  <si>
    <t>hreschmann@bluewin.ch</t>
  </si>
  <si>
    <t>Dotzigenstr. 5</t>
  </si>
  <si>
    <t>2556</t>
  </si>
  <si>
    <t>Scheuren</t>
  </si>
  <si>
    <t>032 355 25 74</t>
  </si>
  <si>
    <t>078 614 40 30</t>
  </si>
  <si>
    <t>heinzbrawand@bluewin.ch</t>
  </si>
  <si>
    <t>Hubelweg 3</t>
  </si>
  <si>
    <t>2552</t>
  </si>
  <si>
    <t>Orpund</t>
  </si>
  <si>
    <t>032 373 33 25</t>
  </si>
  <si>
    <t>079 919 12 64</t>
  </si>
  <si>
    <t>tagua41@bluewin.ch</t>
  </si>
  <si>
    <t>4571</t>
  </si>
  <si>
    <t>Lüterkofen</t>
  </si>
  <si>
    <t>079 177 47 47</t>
  </si>
  <si>
    <t>zaugg.heinz@outlook.com</t>
  </si>
  <si>
    <t>Nordstr. 4D</t>
  </si>
  <si>
    <t>2558</t>
  </si>
  <si>
    <t>Aegerten</t>
  </si>
  <si>
    <t>032 372 73 44</t>
  </si>
  <si>
    <t>079 674 76 82</t>
  </si>
  <si>
    <t>by.michel@besonet.ch</t>
  </si>
  <si>
    <t>Willadingenstrasse 15</t>
  </si>
  <si>
    <t>4565</t>
  </si>
  <si>
    <t>Recherswil</t>
  </si>
  <si>
    <t>076 520 36 75</t>
  </si>
  <si>
    <t>mwyss56@gmail.com</t>
  </si>
  <si>
    <t>Alpenstr. 23</t>
  </si>
  <si>
    <t>3510</t>
  </si>
  <si>
    <t>Konolfingen</t>
  </si>
  <si>
    <t>031 791 29 18</t>
  </si>
  <si>
    <t>079 626 87 35</t>
  </si>
  <si>
    <t>uelejost@bluewin.ch</t>
  </si>
  <si>
    <t>Huntelweg 11</t>
  </si>
  <si>
    <t>4586</t>
  </si>
  <si>
    <t>Kyburg-Buchegg</t>
  </si>
  <si>
    <t>032 661 15 20</t>
  </si>
  <si>
    <t>078 733 42 21</t>
  </si>
  <si>
    <t>materialverwalter@bkav.ch</t>
  </si>
  <si>
    <t>1.51.3.00.040</t>
  </si>
  <si>
    <t>Buchegg AS</t>
  </si>
  <si>
    <t>Hauptstr. 54</t>
  </si>
  <si>
    <t>3254</t>
  </si>
  <si>
    <t>Messen</t>
  </si>
  <si>
    <t>031 765 57 78</t>
  </si>
  <si>
    <t>079 627 75 25</t>
  </si>
  <si>
    <t>roland.gurtner@bluewin.ch</t>
  </si>
  <si>
    <t>Eichholzstr. 7b</t>
  </si>
  <si>
    <t>031 765 68 20</t>
  </si>
  <si>
    <t>079 545 41 55</t>
  </si>
  <si>
    <t>Wallisberg 70</t>
  </si>
  <si>
    <t>4576</t>
  </si>
  <si>
    <t>Tscheppach</t>
  </si>
  <si>
    <t>032 661 14 08</t>
  </si>
  <si>
    <t>079 425 63 23</t>
  </si>
  <si>
    <t>g.bangerter@bangerter-ms.ch</t>
  </si>
  <si>
    <t>Lyssstr. 26</t>
  </si>
  <si>
    <t>2560</t>
  </si>
  <si>
    <t>Nidau</t>
  </si>
  <si>
    <t>032 365 31 67</t>
  </si>
  <si>
    <t>079 312 39 39</t>
  </si>
  <si>
    <t>steiner.peter@evard.ch</t>
  </si>
  <si>
    <t>Bittwil 535</t>
  </si>
  <si>
    <t>3255</t>
  </si>
  <si>
    <t>Rapperswil</t>
  </si>
  <si>
    <t>031 872 04 77</t>
  </si>
  <si>
    <t>077 502 52 56</t>
  </si>
  <si>
    <t>ushaemmerli@bluewin.ch</t>
  </si>
  <si>
    <t>Bündenweg 40</t>
  </si>
  <si>
    <t>4512</t>
  </si>
  <si>
    <t>Bellach</t>
  </si>
  <si>
    <t>079 684 64 81</t>
  </si>
  <si>
    <t>d.held@greenmail.ch</t>
  </si>
  <si>
    <t>Eyackerstr. 25</t>
  </si>
  <si>
    <t>4584</t>
  </si>
  <si>
    <t>Lüterswil</t>
  </si>
  <si>
    <t>032 351 46 51</t>
  </si>
  <si>
    <t xml:space="preserve">079 675 82 15		</t>
  </si>
  <si>
    <t>e.lysser@bluewin.ch</t>
  </si>
  <si>
    <t>Deitingenstr. 6</t>
  </si>
  <si>
    <t>4542</t>
  </si>
  <si>
    <t>Luterbach</t>
  </si>
  <si>
    <t>078 852 31 65</t>
  </si>
  <si>
    <t>stuescher@gmx.ch</t>
  </si>
  <si>
    <t>Luzernstr. 33</t>
  </si>
  <si>
    <t>4553</t>
  </si>
  <si>
    <t>Subingen</t>
  </si>
  <si>
    <t>032 614 10 34</t>
  </si>
  <si>
    <t>079 415 28 76</t>
  </si>
  <si>
    <t>ruppmalerei@gawnet.ch</t>
  </si>
  <si>
    <t>Rain 5</t>
  </si>
  <si>
    <t>3427</t>
  </si>
  <si>
    <t>Utzenstorf</t>
  </si>
  <si>
    <t>076 419 14 00</t>
  </si>
  <si>
    <t>michu.gerber@gmx.ch</t>
  </si>
  <si>
    <t>Hagnetstr. 35</t>
  </si>
  <si>
    <t>3184</t>
  </si>
  <si>
    <t>Wünnewil</t>
  </si>
  <si>
    <t>026 496 29 33</t>
  </si>
  <si>
    <t>079 702 86 73</t>
  </si>
  <si>
    <t>schweizers@hispeed.ch</t>
  </si>
  <si>
    <t>1.51.3.00.055</t>
  </si>
  <si>
    <t>Stadtschützen Burgdorf</t>
  </si>
  <si>
    <t>Birkenweg 6</t>
  </si>
  <si>
    <t>4552</t>
  </si>
  <si>
    <t>Derendingen</t>
  </si>
  <si>
    <t>032 530 01 32</t>
  </si>
  <si>
    <t>schuetzenmeister1@asg-derendingen.ch</t>
  </si>
  <si>
    <t>1.51.3.00.060</t>
  </si>
  <si>
    <t>Derendingen ASG</t>
  </si>
  <si>
    <t>Route de Nierlet 115</t>
  </si>
  <si>
    <t>1740</t>
  </si>
  <si>
    <t>Neyruz</t>
  </si>
  <si>
    <t>079 236 70 01</t>
  </si>
  <si>
    <t>jacques.moullet@gmail.com</t>
  </si>
  <si>
    <t>1.51.3.00.068</t>
  </si>
  <si>
    <t>Fribourg ASG</t>
  </si>
  <si>
    <t>Chemin du Verger 44</t>
  </si>
  <si>
    <t>1752</t>
  </si>
  <si>
    <t>Villars-sur-Glâne</t>
  </si>
  <si>
    <t>026 475 19 51</t>
  </si>
  <si>
    <t>079 212 36 10</t>
  </si>
  <si>
    <t>andre.devaud@bluewin.ch</t>
  </si>
  <si>
    <t>Av. Géneral-Guisan 42</t>
  </si>
  <si>
    <t>1700</t>
  </si>
  <si>
    <t>Fribourg</t>
  </si>
  <si>
    <t>026 466 43 85</t>
  </si>
  <si>
    <t>079 724 48 60</t>
  </si>
  <si>
    <t>jfaseloptometrie@bluewin.ch</t>
  </si>
  <si>
    <t>Rue Alexandre-Cailler 29</t>
  </si>
  <si>
    <t>1636</t>
  </si>
  <si>
    <t>Broc</t>
  </si>
  <si>
    <t>079 382 69 53</t>
  </si>
  <si>
    <t>fredericdescloux@hotmail.com</t>
  </si>
  <si>
    <t>Route du Niremont 57</t>
  </si>
  <si>
    <t>1623</t>
  </si>
  <si>
    <t>Semsales</t>
  </si>
  <si>
    <t>+41 79 209 69 40</t>
  </si>
  <si>
    <t>fabien.broillet@gmail.com</t>
  </si>
  <si>
    <t>Route de l`Otierdo 37</t>
  </si>
  <si>
    <t>1754</t>
  </si>
  <si>
    <t>Avry-sur-Matran</t>
  </si>
  <si>
    <t>026 470 02 80</t>
  </si>
  <si>
    <t>079 212 31 93</t>
  </si>
  <si>
    <t>ac.cotting@acc-conseilfiscal.ch</t>
  </si>
  <si>
    <t>Les Biolleyres 3</t>
  </si>
  <si>
    <t>1733</t>
  </si>
  <si>
    <t>Treyvaux</t>
  </si>
  <si>
    <t>079 275 05 51</t>
  </si>
  <si>
    <t>kevin.progin@gmail.com</t>
  </si>
  <si>
    <t>Lötschbergstr. 20</t>
  </si>
  <si>
    <t>3714</t>
  </si>
  <si>
    <t>Frutigen</t>
  </si>
  <si>
    <t>033 671 58 69</t>
  </si>
  <si>
    <t>079 122 29 16</t>
  </si>
  <si>
    <t>msf99@bluewin.ch</t>
  </si>
  <si>
    <t>1.51.3.00.070</t>
  </si>
  <si>
    <t>Frutigen ASG</t>
  </si>
  <si>
    <t>Leimbachgasse 4A</t>
  </si>
  <si>
    <t>077 501 67 20</t>
  </si>
  <si>
    <t>larsryter19@gmail.com</t>
  </si>
  <si>
    <t>Chrattigmattli 3</t>
  </si>
  <si>
    <t>3716</t>
  </si>
  <si>
    <t>Kandergrund</t>
  </si>
  <si>
    <t>033 671 51 24</t>
  </si>
  <si>
    <t>079 636 08 03</t>
  </si>
  <si>
    <t>andy.inniger@bluewin.ch</t>
  </si>
  <si>
    <t>Prastenstr. 8/4</t>
  </si>
  <si>
    <t>033 671 26 93</t>
  </si>
  <si>
    <t>078 775 11 02</t>
  </si>
  <si>
    <t>swissqsi@me.com</t>
  </si>
  <si>
    <t>Cappelistrasse 55</t>
  </si>
  <si>
    <t>3718</t>
  </si>
  <si>
    <t>Kandersteg</t>
  </si>
  <si>
    <t>079 399 18 13</t>
  </si>
  <si>
    <t>Reinischstrasse 4</t>
  </si>
  <si>
    <t>078 899 05 29</t>
  </si>
  <si>
    <t>mery85@gmx.ch</t>
  </si>
  <si>
    <t>Aussenmatteweg 18</t>
  </si>
  <si>
    <t>079 885 85 06</t>
  </si>
  <si>
    <t>Ausser-Rüteni 123</t>
  </si>
  <si>
    <t>079 872 07 40</t>
  </si>
  <si>
    <t>svengrossen5@gmail.com</t>
  </si>
  <si>
    <t>Guldeli 17c</t>
  </si>
  <si>
    <t>079 400 93 69</t>
  </si>
  <si>
    <t>Brunnigässli 8</t>
  </si>
  <si>
    <t>033 671 28 38</t>
  </si>
  <si>
    <t>Brunnigässli 10</t>
  </si>
  <si>
    <t>033 671 41 49</t>
  </si>
  <si>
    <t>Schönbühlweg 7</t>
  </si>
  <si>
    <t>077 510 42 29</t>
  </si>
  <si>
    <t>079 649 60 29</t>
  </si>
  <si>
    <t>erich.marti@solnet.ch</t>
  </si>
  <si>
    <t>Achern 3 A</t>
  </si>
  <si>
    <t>079 377 91 49</t>
  </si>
  <si>
    <t>msf71@bluewin.ch</t>
  </si>
  <si>
    <t>Enzianweg 11</t>
  </si>
  <si>
    <t>079 706 58 64</t>
  </si>
  <si>
    <t>Leimbachgasse 4a</t>
  </si>
  <si>
    <t>033 676 02 49</t>
  </si>
  <si>
    <t>marcel.ryter@gmx.ch</t>
  </si>
  <si>
    <t>Bodmaweg 4</t>
  </si>
  <si>
    <t>079 255 92 84</t>
  </si>
  <si>
    <t>Oberdorfgasse 6</t>
  </si>
  <si>
    <t>033 671 22 80</t>
  </si>
  <si>
    <t>Alfred.ma@bluewin.ch</t>
  </si>
  <si>
    <t>Altenweg 20</t>
  </si>
  <si>
    <t>079 227 46 33</t>
  </si>
  <si>
    <t>079 584 02 64</t>
  </si>
  <si>
    <t>trachsel.christoph@bluewin.ch</t>
  </si>
  <si>
    <t>Ausser Rüteni 123</t>
  </si>
  <si>
    <t>033 671 48 30</t>
  </si>
  <si>
    <t>079 397 93 40</t>
  </si>
  <si>
    <t>grossen.kevin@bluewin.ch</t>
  </si>
  <si>
    <t>Schlegelistr. 12</t>
  </si>
  <si>
    <t>3715</t>
  </si>
  <si>
    <t>Adelboden</t>
  </si>
  <si>
    <t>033 673 24 64</t>
  </si>
  <si>
    <t>079 311 88 45</t>
  </si>
  <si>
    <t>waefler-jaggi@bluewin.ch</t>
  </si>
  <si>
    <t>078 730 40 01</t>
  </si>
  <si>
    <t>msf07@bluewin.ch</t>
  </si>
  <si>
    <t>Dorfstrasse 23</t>
  </si>
  <si>
    <t xml:space="preserve">  076 759 80 05</t>
  </si>
  <si>
    <t>y.f.w.10@icloud.com</t>
  </si>
  <si>
    <t>Stutzstr. 11</t>
  </si>
  <si>
    <t>3702</t>
  </si>
  <si>
    <t>Hondrich</t>
  </si>
  <si>
    <t>033 654 72 59</t>
  </si>
  <si>
    <t xml:space="preserve">079 728 64 35		</t>
  </si>
  <si>
    <t>erichsarbach@bluewin.ch</t>
  </si>
  <si>
    <t>Gassenweg 17</t>
  </si>
  <si>
    <t>3852</t>
  </si>
  <si>
    <t>Ringgenberg BE</t>
  </si>
  <si>
    <t>077 528 42 18</t>
  </si>
  <si>
    <t>frutiger-schiess@quicknet.ch</t>
  </si>
  <si>
    <t>Lauterbachstr. 24</t>
  </si>
  <si>
    <t>3414</t>
  </si>
  <si>
    <t>Oberburg</t>
  </si>
  <si>
    <t>034 423 08 65</t>
  </si>
  <si>
    <t>079 629 17 26</t>
  </si>
  <si>
    <t>hpgrunder@bluewin.ch</t>
  </si>
  <si>
    <t>1.51.3.00.090</t>
  </si>
  <si>
    <t>Hasle-Rüegsau ASG</t>
  </si>
  <si>
    <t>Schulhausmatte 7</t>
  </si>
  <si>
    <t>3415</t>
  </si>
  <si>
    <t>Rüegsauschachen</t>
  </si>
  <si>
    <t>079 623 53 99</t>
  </si>
  <si>
    <t>Dorfstr. 161</t>
  </si>
  <si>
    <t>3534</t>
  </si>
  <si>
    <t>Signau</t>
  </si>
  <si>
    <t>034 497 19 66</t>
  </si>
  <si>
    <t>079 716 66 32</t>
  </si>
  <si>
    <t>albert.bolanz@gmail.com</t>
  </si>
  <si>
    <t>Lagerhausweg 1</t>
  </si>
  <si>
    <t>Hasle-Rüegsau</t>
  </si>
  <si>
    <t>034 461 10 67</t>
  </si>
  <si>
    <t>079 439 73 65</t>
  </si>
  <si>
    <t>erwsusbur@bluewin.ch</t>
  </si>
  <si>
    <t>Lützelflühstr. 14</t>
  </si>
  <si>
    <t>079 263 04 24</t>
  </si>
  <si>
    <t>steweb64@bluewin.ch</t>
  </si>
  <si>
    <t>Riedhalde 3</t>
  </si>
  <si>
    <t>3507</t>
  </si>
  <si>
    <t>Biglen</t>
  </si>
  <si>
    <t>076 456 65 05</t>
  </si>
  <si>
    <t>grisu1954@gmail.com</t>
  </si>
  <si>
    <t>Scheuermattweg 4</t>
  </si>
  <si>
    <t>3179</t>
  </si>
  <si>
    <t>Kriechenwil</t>
  </si>
  <si>
    <t>031 747 90 60</t>
  </si>
  <si>
    <t>079 302 55 90</t>
  </si>
  <si>
    <t>1.51.3.00.100</t>
  </si>
  <si>
    <t>Kriechenwil ASG</t>
  </si>
  <si>
    <t>Grubenweg 24</t>
  </si>
  <si>
    <t>3280</t>
  </si>
  <si>
    <t>Murten</t>
  </si>
  <si>
    <t>026 672 14 28</t>
  </si>
  <si>
    <t>079 222 59 76</t>
  </si>
  <si>
    <t>mario.salvisberg@vtxmail.ch</t>
  </si>
  <si>
    <t>079 241 41 20</t>
  </si>
  <si>
    <t>pmriesen@bluewin.ch</t>
  </si>
  <si>
    <t>Wittenbergstr.1</t>
  </si>
  <si>
    <t>3207</t>
  </si>
  <si>
    <t>Golaten</t>
  </si>
  <si>
    <t>031 755 63 84</t>
  </si>
  <si>
    <t>079 410 16 27</t>
  </si>
  <si>
    <t>hu.zuercher@bluewin.ch</t>
  </si>
  <si>
    <t>Bulliardhöhe 13</t>
  </si>
  <si>
    <t>3212</t>
  </si>
  <si>
    <t>Gurmels</t>
  </si>
  <si>
    <t>076 395 82 84</t>
  </si>
  <si>
    <t>roger95rs@outlook.de</t>
  </si>
  <si>
    <t>Eichenstr. 2</t>
  </si>
  <si>
    <t>026 684 00 05</t>
  </si>
  <si>
    <t>078 404 12 50</t>
  </si>
  <si>
    <t>siegenthaler.fredu@gmail.com</t>
  </si>
  <si>
    <t>Offenhausweg 15</t>
  </si>
  <si>
    <t>Murtenstr.87</t>
  </si>
  <si>
    <t>031 747 72 46</t>
  </si>
  <si>
    <t>079 431 69 65</t>
  </si>
  <si>
    <t>ar.friedli@vtxmail.ch</t>
  </si>
  <si>
    <t>Riesenauweg 30</t>
  </si>
  <si>
    <t>Wittenbergstr. 1</t>
  </si>
  <si>
    <t>076 340 01 09</t>
  </si>
  <si>
    <t>vreni-zimmermann@hotmail.com</t>
  </si>
  <si>
    <t>Waldhöheweg 7</t>
  </si>
  <si>
    <t>3267</t>
  </si>
  <si>
    <t>Seedorf BE</t>
  </si>
  <si>
    <t>079 397 37 72</t>
  </si>
  <si>
    <t>patrickjost@gmx.ch</t>
  </si>
  <si>
    <t>3417</t>
  </si>
  <si>
    <t>Rüegsau</t>
  </si>
  <si>
    <t>034 431 45 15</t>
  </si>
  <si>
    <t>079 208 89 95</t>
  </si>
  <si>
    <t>samuel-steiner@bluewin.ch</t>
  </si>
  <si>
    <t>1.51.3.00.110</t>
  </si>
  <si>
    <t>Emmental AS</t>
  </si>
  <si>
    <t>Heimiswilstr. 37</t>
  </si>
  <si>
    <t>3400</t>
  </si>
  <si>
    <t>Burgdorf</t>
  </si>
  <si>
    <t>034 423 29 42</t>
  </si>
  <si>
    <t>079 470 34 54</t>
  </si>
  <si>
    <t>renato.schulthess@quickline.ch</t>
  </si>
  <si>
    <t>Bahnhofstr. 28</t>
  </si>
  <si>
    <t>3432</t>
  </si>
  <si>
    <t>Lützelflüh-Goldbach</t>
  </si>
  <si>
    <t>034 461 53 24</t>
  </si>
  <si>
    <t>079 463 87 66</t>
  </si>
  <si>
    <t>heinz.burri@quickline.ch</t>
  </si>
  <si>
    <t>Kirchbergstr. 9E</t>
  </si>
  <si>
    <t>3421</t>
  </si>
  <si>
    <t>Lyssach</t>
  </si>
  <si>
    <t>034 422 91 36</t>
  </si>
  <si>
    <t>079 466 29 40</t>
  </si>
  <si>
    <t>roland.adolf@besonet.ch</t>
  </si>
  <si>
    <t>Feldheimweg 3</t>
  </si>
  <si>
    <t>Lützelflüh</t>
  </si>
  <si>
    <t>034 535 98 72</t>
  </si>
  <si>
    <t>079 569 88 40</t>
  </si>
  <si>
    <t>thomas_grimm84@bluewin.ch</t>
  </si>
  <si>
    <t>Spisi 41</t>
  </si>
  <si>
    <t>1714</t>
  </si>
  <si>
    <t>Heitenried</t>
  </si>
  <si>
    <t>078 601 60 78</t>
  </si>
  <si>
    <t>stifi2000@gmx.ch</t>
  </si>
  <si>
    <t>1.51.3.00.120</t>
  </si>
  <si>
    <t>Niesen ASV</t>
  </si>
  <si>
    <t>Sagiweg 3</t>
  </si>
  <si>
    <t>3629</t>
  </si>
  <si>
    <t>Kiesen</t>
  </si>
  <si>
    <t>079 454 68 24</t>
  </si>
  <si>
    <t>peter.renfer@bluewin.ch</t>
  </si>
  <si>
    <t>Bächlenstr. 28</t>
  </si>
  <si>
    <t>3757</t>
  </si>
  <si>
    <t>Oey</t>
  </si>
  <si>
    <t>079 540 65 13</t>
  </si>
  <si>
    <t>cornelia-manser@bluewin.ch</t>
  </si>
  <si>
    <t>3753</t>
  </si>
  <si>
    <t>033 657 03 29</t>
  </si>
  <si>
    <t>079 947 24 90</t>
  </si>
  <si>
    <t>hans.pegoraro@gmx.ch</t>
  </si>
  <si>
    <t>Lindenweg 4 B</t>
  </si>
  <si>
    <t>3110</t>
  </si>
  <si>
    <t>Münsingen</t>
  </si>
  <si>
    <t>031 721 83 34</t>
  </si>
  <si>
    <t>079 321 95 38</t>
  </si>
  <si>
    <t>rudolfschoeni@bluewin.ch</t>
  </si>
  <si>
    <t>1.51.3.00.122</t>
  </si>
  <si>
    <t>Muri-Gümligen Kleinkaliber- und Armbrustschützen</t>
  </si>
  <si>
    <t>Lindentalstr. 42</t>
  </si>
  <si>
    <t>3067</t>
  </si>
  <si>
    <t>Boll</t>
  </si>
  <si>
    <t>079 128 79 44</t>
  </si>
  <si>
    <t>berger.aendu@bluewin.ch</t>
  </si>
  <si>
    <t>Mühlestr. 23 a</t>
  </si>
  <si>
    <t>3082</t>
  </si>
  <si>
    <t>Schlosswil</t>
  </si>
  <si>
    <t>079 866 06 69</t>
  </si>
  <si>
    <t>jbbau@gmx.ch</t>
  </si>
  <si>
    <t>Aebnitstr. 53</t>
  </si>
  <si>
    <t>3073</t>
  </si>
  <si>
    <t>Gümligen</t>
  </si>
  <si>
    <t>079 259 31 19</t>
  </si>
  <si>
    <t>asamatch@gmx.ch</t>
  </si>
  <si>
    <t>Lindenweg 6 c</t>
  </si>
  <si>
    <t>031 722 19 78</t>
  </si>
  <si>
    <t>076 505 87 80</t>
  </si>
  <si>
    <t>ulrich.krebs@zapp.ch</t>
  </si>
  <si>
    <t>Vielmattstr. 14</t>
  </si>
  <si>
    <t>3512</t>
  </si>
  <si>
    <t>Walkringen</t>
  </si>
  <si>
    <t>031 701 06 44</t>
  </si>
  <si>
    <t>079 446 83 48</t>
  </si>
  <si>
    <t>bs333@bluewin.ch</t>
  </si>
  <si>
    <t>Gantrischstr. 3</t>
  </si>
  <si>
    <t>3052</t>
  </si>
  <si>
    <t>Zollikofen</t>
  </si>
  <si>
    <t>079 382 15 89</t>
  </si>
  <si>
    <t>erwin.ruchti@bluewin.ch</t>
  </si>
  <si>
    <t>Bernstrasse 3</t>
  </si>
  <si>
    <t>Oppligen</t>
  </si>
  <si>
    <t>079 414 71 54</t>
  </si>
  <si>
    <t>1.51.3.00.130</t>
  </si>
  <si>
    <t>Oppligen-Kiesen ASG</t>
  </si>
  <si>
    <t>Baumgartiweg 4</t>
  </si>
  <si>
    <t>3752</t>
  </si>
  <si>
    <t>Wimmis</t>
  </si>
  <si>
    <t>079 715 38 04</t>
  </si>
  <si>
    <t>almeych@yahoo.de</t>
  </si>
  <si>
    <t>Effingerstrasse 19</t>
  </si>
  <si>
    <t>078 713 01 03</t>
  </si>
  <si>
    <t>wik_wild@bluewin.ch</t>
  </si>
  <si>
    <t>Buechwaldstr. 33d</t>
  </si>
  <si>
    <t>3627</t>
  </si>
  <si>
    <t>Heimberg</t>
  </si>
  <si>
    <t>033 437 54 35</t>
  </si>
  <si>
    <t>078 637 11 01</t>
  </si>
  <si>
    <t>ksth@bluewin.ch</t>
  </si>
  <si>
    <t>079 644 69 44</t>
  </si>
  <si>
    <t>elisabeth-stalder@bluewin.ch</t>
  </si>
  <si>
    <t>Stockhornstr. 18</t>
  </si>
  <si>
    <t>3114</t>
  </si>
  <si>
    <t>Wichtrach</t>
  </si>
  <si>
    <t>031 781 19 93</t>
  </si>
  <si>
    <t>077 499 62 00</t>
  </si>
  <si>
    <t>alfred.egli@hotmail.ch</t>
  </si>
  <si>
    <t>Thalgutstr. 35</t>
  </si>
  <si>
    <t>031 781 02 61</t>
  </si>
  <si>
    <t>079 224 51 04</t>
  </si>
  <si>
    <t>sami.isenschmid@bluewin.ch</t>
  </si>
  <si>
    <t>Waldeggstr. 34</t>
  </si>
  <si>
    <t>3097</t>
  </si>
  <si>
    <t>Liebefeld</t>
  </si>
  <si>
    <t>079 278 34 12</t>
  </si>
  <si>
    <t>roscheuner@gmail.com</t>
  </si>
  <si>
    <t>Thalgutstr. 39</t>
  </si>
  <si>
    <t>079 222 77 87</t>
  </si>
  <si>
    <t>Rebbergstr. 49</t>
  </si>
  <si>
    <t>8240</t>
  </si>
  <si>
    <t>Thayngen</t>
  </si>
  <si>
    <t>+41 79 505 23 26</t>
  </si>
  <si>
    <t>alfredo@shinternet.ch</t>
  </si>
  <si>
    <t>1.51.3.00.140</t>
  </si>
  <si>
    <t>Mülenen AS</t>
  </si>
  <si>
    <t>Zelgli 188 b</t>
  </si>
  <si>
    <t>3758</t>
  </si>
  <si>
    <t>Latterbach</t>
  </si>
  <si>
    <t>res.trachsel@bluewin.ch</t>
  </si>
  <si>
    <t>Emmentalstr. 36</t>
  </si>
  <si>
    <t>031 711 36 20</t>
  </si>
  <si>
    <t xml:space="preserve">079 278 96 42		</t>
  </si>
  <si>
    <t>ungueltigeEmail@migration.ch</t>
  </si>
  <si>
    <t>+41 79 217 69 47</t>
  </si>
  <si>
    <t>steffi@shinternet.ch</t>
  </si>
  <si>
    <t>Aenderbergstr. 23</t>
  </si>
  <si>
    <t>Matten b. Interlaken</t>
  </si>
  <si>
    <t>033 822 38 13</t>
  </si>
  <si>
    <t>jdboedeli41@outlook.com</t>
  </si>
  <si>
    <t>1.51.3.00.150</t>
  </si>
  <si>
    <t>Ringgenberg ASG</t>
  </si>
  <si>
    <t>Gartenstr. 8</t>
  </si>
  <si>
    <t>033 822 76 56</t>
  </si>
  <si>
    <t>079 364 53 38</t>
  </si>
  <si>
    <t>Kathrin-heinz.abegglen@gmx.ch</t>
  </si>
  <si>
    <t>033 822 95 47</t>
  </si>
  <si>
    <t>079 372 59 90</t>
  </si>
  <si>
    <t>Erizbühlweg 52</t>
  </si>
  <si>
    <t>3656</t>
  </si>
  <si>
    <t>Aeschlen ob Gunten</t>
  </si>
  <si>
    <t>079 433 82 27</t>
  </si>
  <si>
    <t>ivangro6.ig@gmail.ch</t>
  </si>
  <si>
    <t>Schürmatte 3</t>
  </si>
  <si>
    <t>079 475 45 79</t>
  </si>
  <si>
    <t>schiess-blatter@quicknet.ch</t>
  </si>
  <si>
    <t>Rütistr. 8</t>
  </si>
  <si>
    <t>033 822 91 88</t>
  </si>
  <si>
    <t>hu.tschiemer@quicknet.ch</t>
  </si>
  <si>
    <t>Talstr. 54</t>
  </si>
  <si>
    <t>3805</t>
  </si>
  <si>
    <t>Goldswil</t>
  </si>
  <si>
    <t>033 822 28 30</t>
  </si>
  <si>
    <t>079 632 99 39</t>
  </si>
  <si>
    <t>p.m.wyss@bluewin.ch</t>
  </si>
  <si>
    <t>Im Moos 15</t>
  </si>
  <si>
    <t>Interlaken</t>
  </si>
  <si>
    <t>033 823 02 89</t>
  </si>
  <si>
    <t>079 347 30 21</t>
  </si>
  <si>
    <t>nl75@bluewin.ch</t>
  </si>
  <si>
    <t>Rebhaldeweg 11</t>
  </si>
  <si>
    <t>033 822 20 56</t>
  </si>
  <si>
    <t>079 426 80 41</t>
  </si>
  <si>
    <t>Hegerweg 16</t>
  </si>
  <si>
    <t>3855</t>
  </si>
  <si>
    <t>Brienz</t>
  </si>
  <si>
    <t>078 884 38 29</t>
  </si>
  <si>
    <t>brunonaef86@hotmail.com</t>
  </si>
  <si>
    <t>Hausmattenstr. 1</t>
  </si>
  <si>
    <t>3853</t>
  </si>
  <si>
    <t>Niederried BE</t>
  </si>
  <si>
    <t>033 823 56 40</t>
  </si>
  <si>
    <t>079 656 68 93</t>
  </si>
  <si>
    <t>info@partypeter.ch</t>
  </si>
  <si>
    <t>Hauptstr. 12</t>
  </si>
  <si>
    <t>3854</t>
  </si>
  <si>
    <t>Oberried am Brienzersee</t>
  </si>
  <si>
    <t>033 849 15 89</t>
  </si>
  <si>
    <t>peterkoller@quicknet.ch</t>
  </si>
  <si>
    <t>Rütistr.8</t>
  </si>
  <si>
    <t>Matten b. Interl</t>
  </si>
  <si>
    <t>079 789 13 03</t>
  </si>
  <si>
    <t>st.tschiemer@quicknet.ch</t>
  </si>
  <si>
    <t>079 841 65 61</t>
  </si>
  <si>
    <t>b_.grossglauser@bluewin.ch</t>
  </si>
  <si>
    <t>Engelsmattstr. 43</t>
  </si>
  <si>
    <t>1712</t>
  </si>
  <si>
    <t>Tafers</t>
  </si>
  <si>
    <t>026 494 06 63</t>
  </si>
  <si>
    <t>079 607 72 54</t>
  </si>
  <si>
    <t>asag@rega-sense.ch</t>
  </si>
  <si>
    <t>1.51.3.00.160</t>
  </si>
  <si>
    <t>Schwarzenburg ASG</t>
  </si>
  <si>
    <t>Mattenhausweg 2</t>
  </si>
  <si>
    <t>3144</t>
  </si>
  <si>
    <t>Gasel</t>
  </si>
  <si>
    <t>078 777 77 07</t>
  </si>
  <si>
    <t>maxguggi@gmail.com</t>
  </si>
  <si>
    <t>Höhenweg 47</t>
  </si>
  <si>
    <t>3152</t>
  </si>
  <si>
    <t>Mamishaus</t>
  </si>
  <si>
    <t>079 348 54 46</t>
  </si>
  <si>
    <t>zwahlen80@gmx.ch</t>
  </si>
  <si>
    <t>Dorf 214</t>
  </si>
  <si>
    <t>3159</t>
  </si>
  <si>
    <t>Riedstätt</t>
  </si>
  <si>
    <t>079 818 15 36</t>
  </si>
  <si>
    <t>bachi.pole@bluewin.ch</t>
  </si>
  <si>
    <t>Rehbühl 34</t>
  </si>
  <si>
    <t>3145</t>
  </si>
  <si>
    <t>Niederscherli</t>
  </si>
  <si>
    <t>031 849 18 52</t>
  </si>
  <si>
    <t>079 319 54 59</t>
  </si>
  <si>
    <t>uguggis@gmail.com</t>
  </si>
  <si>
    <t>Heckenweg 27</t>
  </si>
  <si>
    <t>3150</t>
  </si>
  <si>
    <t>Schwarzenburg</t>
  </si>
  <si>
    <t>031 731 10 60</t>
  </si>
  <si>
    <t>079 387 01 77</t>
  </si>
  <si>
    <t>luca1191@gmail.com</t>
  </si>
  <si>
    <t>Guggisbergstr. 12</t>
  </si>
  <si>
    <t>031 731 37 70</t>
  </si>
  <si>
    <t>079 743 31 83</t>
  </si>
  <si>
    <t>ph.rothen@bluewin.ch</t>
  </si>
  <si>
    <t>Flüehli 33</t>
  </si>
  <si>
    <t>079 508 93 03</t>
  </si>
  <si>
    <t>simon@simonbeyeler.ch</t>
  </si>
  <si>
    <t>Längmattstr. 13</t>
  </si>
  <si>
    <t>3665</t>
  </si>
  <si>
    <t>Wattenwil</t>
  </si>
  <si>
    <t>033 356 48 54</t>
  </si>
  <si>
    <t>079 795 74 26</t>
  </si>
  <si>
    <t>jopeburri@bluewin.ch</t>
  </si>
  <si>
    <t>Gurtenstrasse 15</t>
  </si>
  <si>
    <t>3122</t>
  </si>
  <si>
    <t>Kehrsatz</t>
  </si>
  <si>
    <t>079 380 84 75</t>
  </si>
  <si>
    <t>mguggisberg90@gmail.com</t>
  </si>
  <si>
    <t>Stengeli 5</t>
  </si>
  <si>
    <t>079 211 58 64</t>
  </si>
  <si>
    <t>irene@irenebeyeler.ch</t>
  </si>
  <si>
    <t>Schmiedgasse 6</t>
  </si>
  <si>
    <t>071 930 06 17</t>
  </si>
  <si>
    <t>079 420 21 58</t>
  </si>
  <si>
    <t>roland.graf@thurweb.ch</t>
  </si>
  <si>
    <t>Bernstr. 5</t>
  </si>
  <si>
    <t>031 731 02 79</t>
  </si>
  <si>
    <t>079 679 66 91</t>
  </si>
  <si>
    <t>kzw@bluewin.ch</t>
  </si>
  <si>
    <t>Süderen 63</t>
  </si>
  <si>
    <t>3618</t>
  </si>
  <si>
    <t>Süderen</t>
  </si>
  <si>
    <t>079 669 34 90</t>
  </si>
  <si>
    <t>b.oberli@zapp.ch</t>
  </si>
  <si>
    <t>1.51.3.00.180</t>
  </si>
  <si>
    <t>Thun ASG</t>
  </si>
  <si>
    <t>Fabrikweg 3</t>
  </si>
  <si>
    <t>3673</t>
  </si>
  <si>
    <t>Linden</t>
  </si>
  <si>
    <t>031 771 12 63</t>
  </si>
  <si>
    <t>079 375 40 22</t>
  </si>
  <si>
    <t>hybag_ag@bluewin.ch</t>
  </si>
  <si>
    <t>Kampfgasse 8a</t>
  </si>
  <si>
    <t>3663</t>
  </si>
  <si>
    <t>Gurzelen</t>
  </si>
  <si>
    <t>033 345 75 31</t>
  </si>
  <si>
    <t>p.berger@vtxmail.ch</t>
  </si>
  <si>
    <t>Balmweg 9</t>
  </si>
  <si>
    <t>3604</t>
  </si>
  <si>
    <t>Thun</t>
  </si>
  <si>
    <t>033 334 22 22</t>
  </si>
  <si>
    <t>079 210 07 75</t>
  </si>
  <si>
    <t>heinz_ruchti@swissonline.ch</t>
  </si>
  <si>
    <t>Stockentalstr. 14</t>
  </si>
  <si>
    <t>3647</t>
  </si>
  <si>
    <t>Reutigen</t>
  </si>
  <si>
    <t>079 319 74 24</t>
  </si>
  <si>
    <t>mueckschaefer@gmail.com</t>
  </si>
  <si>
    <t>alte Schwarzeneggstr. 2</t>
  </si>
  <si>
    <t>3612</t>
  </si>
  <si>
    <t>Steffisburg</t>
  </si>
  <si>
    <t>033 437 29 17</t>
  </si>
  <si>
    <t>079 224 55 54</t>
  </si>
  <si>
    <t>moser_fritz@bluewin.ch</t>
  </si>
  <si>
    <t>Les Morels 5</t>
  </si>
  <si>
    <t>2515</t>
  </si>
  <si>
    <t>Prêles</t>
  </si>
  <si>
    <t>079 440 95 03</t>
  </si>
  <si>
    <t>guillaume.mo@bluewin.ch</t>
  </si>
  <si>
    <t>Riedgase 40</t>
  </si>
  <si>
    <t>4912</t>
  </si>
  <si>
    <t>Aarwangen</t>
  </si>
  <si>
    <t>062 922 00 86</t>
  </si>
  <si>
    <t>079 594 08 27</t>
  </si>
  <si>
    <t>beat.jakob@borrotronik.ch</t>
  </si>
  <si>
    <t>1.51.3.00.190</t>
  </si>
  <si>
    <t>Thunstetten ASG</t>
  </si>
  <si>
    <t>Hauptstr. 13</t>
  </si>
  <si>
    <t>4936</t>
  </si>
  <si>
    <t>Kleindietwil</t>
  </si>
  <si>
    <t>078 664 89 57</t>
  </si>
  <si>
    <t>karin_aebi@hotmail.com</t>
  </si>
  <si>
    <t>Vordergasse 2</t>
  </si>
  <si>
    <t>3373</t>
  </si>
  <si>
    <t>Röthenbach Hbsee</t>
  </si>
  <si>
    <t>062 961 48 11</t>
  </si>
  <si>
    <t>d.zuercher@besonet.ch</t>
  </si>
  <si>
    <t>Kohlplatzstr. 35a</t>
  </si>
  <si>
    <t>4932</t>
  </si>
  <si>
    <t>Lotzwil</t>
  </si>
  <si>
    <t>062 923 63 43</t>
  </si>
  <si>
    <t>079 666 94 20</t>
  </si>
  <si>
    <t>hosner.heinz@gmail.com</t>
  </si>
  <si>
    <t>Bahnfeldstr. 5A</t>
  </si>
  <si>
    <t>3360</t>
  </si>
  <si>
    <t>Herzogenbuchsee</t>
  </si>
  <si>
    <t>079 632 04 54</t>
  </si>
  <si>
    <t>Rue du plan 12</t>
  </si>
  <si>
    <t>2720</t>
  </si>
  <si>
    <t>Tramelan</t>
  </si>
  <si>
    <t>079 379 33 61</t>
  </si>
  <si>
    <t>steevebrossard@bluewin.ch</t>
  </si>
  <si>
    <t>1.51.3.00.200</t>
  </si>
  <si>
    <t>Tramelan ASG</t>
  </si>
  <si>
    <t>Camping du Château 35</t>
  </si>
  <si>
    <t>Ch. Poudry 3</t>
  </si>
  <si>
    <t>2824</t>
  </si>
  <si>
    <t>Vicques</t>
  </si>
  <si>
    <t>079 898 97 65</t>
  </si>
  <si>
    <t>Chantemerle 8</t>
  </si>
  <si>
    <t>2606</t>
  </si>
  <si>
    <t>Corgémont</t>
  </si>
  <si>
    <t>La Combattes 204</t>
  </si>
  <si>
    <t>2916</t>
  </si>
  <si>
    <t>Fahy</t>
  </si>
  <si>
    <t>+4179 408 60 37</t>
  </si>
  <si>
    <t>pechinfred@bluewin.ch</t>
  </si>
  <si>
    <t>Haut de la fin</t>
  </si>
  <si>
    <t>2732</t>
  </si>
  <si>
    <t>Saicourt</t>
  </si>
  <si>
    <t>076 671 99 97</t>
  </si>
  <si>
    <t>covin.steinegger@bluewin.ch</t>
  </si>
  <si>
    <t>Les Reussilles 3</t>
  </si>
  <si>
    <t>2722</t>
  </si>
  <si>
    <t>Les Reussilles</t>
  </si>
  <si>
    <t>Rue du Plan 14</t>
  </si>
  <si>
    <t>032 487 60 07</t>
  </si>
  <si>
    <t>ch.du Jeanbrenin 10</t>
  </si>
  <si>
    <t>079 692 42 74</t>
  </si>
  <si>
    <t>jmbottinelli@bluewin.ch</t>
  </si>
  <si>
    <t>Le Ténor 33</t>
  </si>
  <si>
    <t>032 487 53 60</t>
  </si>
  <si>
    <t>079 306 26 58</t>
  </si>
  <si>
    <t>babe.sutter@bluewin.ch</t>
  </si>
  <si>
    <t>Rue de Courtelary</t>
  </si>
  <si>
    <t>079 613 17 18</t>
  </si>
  <si>
    <t>Dorfstr. 12</t>
  </si>
  <si>
    <t>3215</t>
  </si>
  <si>
    <t>Lurtigen</t>
  </si>
  <si>
    <t>+41 31 755 41 52</t>
  </si>
  <si>
    <t>+41 78 630 01 37</t>
  </si>
  <si>
    <t>o.schaffter@bluewin.ch</t>
  </si>
  <si>
    <t>Rue des Nouettes 4</t>
  </si>
  <si>
    <t>Reconvilier</t>
  </si>
  <si>
    <t>032 481 19 37</t>
  </si>
  <si>
    <t>Hasenmattstrasse 5</t>
  </si>
  <si>
    <t>032 665 00 53</t>
  </si>
  <si>
    <t>079 440 93 13</t>
  </si>
  <si>
    <t>kiener.e47@gmail.com</t>
  </si>
  <si>
    <t>1.51.3.00.210</t>
  </si>
  <si>
    <t>Utzenstorf AS</t>
  </si>
  <si>
    <t>Maienzugstr. 8 A</t>
  </si>
  <si>
    <t>5000</t>
  </si>
  <si>
    <t>Aarau</t>
  </si>
  <si>
    <t>076 376 76 35</t>
  </si>
  <si>
    <t>jerzy.milosz@bluewin.ch</t>
  </si>
  <si>
    <t>Bernstr. 51</t>
  </si>
  <si>
    <t>3312</t>
  </si>
  <si>
    <t>Fraubrunnen</t>
  </si>
  <si>
    <t>031 767 83 09</t>
  </si>
  <si>
    <t>078 629 66 02</t>
  </si>
  <si>
    <t>mastef@bluemail.ch</t>
  </si>
  <si>
    <t>Niesenstr. 18</t>
  </si>
  <si>
    <t>032 665 26 17</t>
  </si>
  <si>
    <t>079 523 82 15</t>
  </si>
  <si>
    <t>info@dorfbaeckerei.ch</t>
  </si>
  <si>
    <t>032 665 20 84</t>
  </si>
  <si>
    <t>078 677 09 78</t>
  </si>
  <si>
    <t>h.u.k.gerber@gmx.ch</t>
  </si>
  <si>
    <t>Kieswerkstr. 20</t>
  </si>
  <si>
    <t>032 665 20 52</t>
  </si>
  <si>
    <t>079 432 94 36</t>
  </si>
  <si>
    <t>hans-rudolf.wymann@oassv.ch</t>
  </si>
  <si>
    <t>Lobärgstr. 48</t>
  </si>
  <si>
    <t>3423</t>
  </si>
  <si>
    <t>Ersigen</t>
  </si>
  <si>
    <t>Sonnenfeldstr. 32</t>
  </si>
  <si>
    <t>4563</t>
  </si>
  <si>
    <t>Gerlafingen</t>
  </si>
  <si>
    <t>032 675 38 89</t>
  </si>
  <si>
    <t>079 696 97 46</t>
  </si>
  <si>
    <t>almeger@hotmail.ch</t>
  </si>
  <si>
    <t>Grabenhüsli 412a</t>
  </si>
  <si>
    <t>3555</t>
  </si>
  <si>
    <t>Trubschachen</t>
  </si>
  <si>
    <t>034 496 51 66</t>
  </si>
  <si>
    <t>079 693 26 69</t>
  </si>
  <si>
    <t>simon.steiner@gmx.net</t>
  </si>
  <si>
    <t>1.51.3.00.220</t>
  </si>
  <si>
    <t>Zollbrück ASG</t>
  </si>
  <si>
    <t>Oberhüningenstr. 20</t>
  </si>
  <si>
    <t>3532</t>
  </si>
  <si>
    <t>Zäziwil</t>
  </si>
  <si>
    <t>031 711 44 91</t>
  </si>
  <si>
    <t>tanner-kunz@bluewin.ch</t>
  </si>
  <si>
    <t>Oberhünigenstr. 20</t>
  </si>
  <si>
    <t>079 652 35 10</t>
  </si>
  <si>
    <t>Ried</t>
  </si>
  <si>
    <t>3439</t>
  </si>
  <si>
    <t>Ranflüh</t>
  </si>
  <si>
    <t>034 496 51 22</t>
  </si>
  <si>
    <t>079 441 19 12</t>
  </si>
  <si>
    <t>Untere Mühle</t>
  </si>
  <si>
    <t>4937</t>
  </si>
  <si>
    <t>Ursenbach</t>
  </si>
  <si>
    <t>Schachenstr. 54</t>
  </si>
  <si>
    <t>3436</t>
  </si>
  <si>
    <t>Zollbrück</t>
  </si>
  <si>
    <t>Grubenweid</t>
  </si>
  <si>
    <t>4938</t>
  </si>
  <si>
    <t>Rohrbachgraben</t>
  </si>
  <si>
    <t>062 965 15 31</t>
  </si>
  <si>
    <t>079 321 52 37</t>
  </si>
  <si>
    <t>scheidegger@livenet.ch</t>
  </si>
  <si>
    <t>Ramisberg</t>
  </si>
  <si>
    <t>034 496 76 16</t>
  </si>
  <si>
    <t>Buristr. 22</t>
  </si>
  <si>
    <t>3006</t>
  </si>
  <si>
    <t>Bern</t>
  </si>
  <si>
    <t>079 696 70 76</t>
  </si>
  <si>
    <t>laenztho@swissonline.ch</t>
  </si>
  <si>
    <t>1.51.3.00.230</t>
  </si>
  <si>
    <t>Bern Stadtschützen, Abtl. Armbrust</t>
  </si>
  <si>
    <t>Freiburgstrasse 409</t>
  </si>
  <si>
    <t>3018</t>
  </si>
  <si>
    <t>079 444 78 91</t>
  </si>
  <si>
    <t>as2539@gmail.com</t>
  </si>
  <si>
    <t>Kirchgasse 7</t>
  </si>
  <si>
    <t>3302</t>
  </si>
  <si>
    <t>Moosseedorf</t>
  </si>
  <si>
    <t>079 446 29 78</t>
  </si>
  <si>
    <t>josi.wenger@bluewin.ch</t>
  </si>
  <si>
    <t>Birbach 13</t>
  </si>
  <si>
    <t>3326</t>
  </si>
  <si>
    <t>Krauchthal</t>
  </si>
  <si>
    <t>034 411 20 06</t>
  </si>
  <si>
    <t>079 651 65 04</t>
  </si>
  <si>
    <t>wernerstauffer@bluewin.ch</t>
  </si>
  <si>
    <t>Polygonstr. 91</t>
  </si>
  <si>
    <t>3014</t>
  </si>
  <si>
    <t>079 961 24 87</t>
  </si>
  <si>
    <t>rolf.gysin@gmx.ch</t>
  </si>
  <si>
    <t>Eichmattstr. 9</t>
  </si>
  <si>
    <t>3155</t>
  </si>
  <si>
    <t>Helgisried</t>
  </si>
  <si>
    <t>aschi56@bluewin.ch</t>
  </si>
  <si>
    <t>Mon Repos 130</t>
  </si>
  <si>
    <t>3925</t>
  </si>
  <si>
    <t>Grächen</t>
  </si>
  <si>
    <t>079 436 50 70</t>
  </si>
  <si>
    <t>loepfe4@gmx.ch</t>
  </si>
  <si>
    <t>1.51.3.00.250</t>
  </si>
  <si>
    <t>Grächen ASV</t>
  </si>
  <si>
    <t>Alte Schreinerei Spieli 678</t>
  </si>
  <si>
    <t>078 864 73 61</t>
  </si>
  <si>
    <t>loepfec99@gmx.ch</t>
  </si>
  <si>
    <t>079 475 80 65</t>
  </si>
  <si>
    <t>ploepfe@hotmail.com</t>
  </si>
  <si>
    <t>Geissgasse 7</t>
  </si>
  <si>
    <t>3997</t>
  </si>
  <si>
    <t>Bellwald</t>
  </si>
  <si>
    <t>027 956 14 55</t>
  </si>
  <si>
    <t>078 618 59 37</t>
  </si>
  <si>
    <t>soeren.kunz@gmx.ch</t>
  </si>
  <si>
    <t>Zelgmatte 5</t>
  </si>
  <si>
    <t>033 671 50 83</t>
  </si>
  <si>
    <t>079 720 60 69</t>
  </si>
  <si>
    <t>marti_roland@bluewin.ch</t>
  </si>
  <si>
    <t>1.51.3.00.800</t>
  </si>
  <si>
    <t>Berner Armbrust-Matchschützen-Vereinigung BKAMV</t>
  </si>
  <si>
    <t>Studenweg 19</t>
  </si>
  <si>
    <t>9462</t>
  </si>
  <si>
    <t>Montlingen</t>
  </si>
  <si>
    <t>079 883 58 83</t>
  </si>
  <si>
    <t>DarioLc93@gmail.com</t>
  </si>
  <si>
    <t>1.51.4.00.010</t>
  </si>
  <si>
    <t>Altstätten ASV</t>
  </si>
  <si>
    <t>Alte Ruppenstr. 11</t>
  </si>
  <si>
    <t>9450</t>
  </si>
  <si>
    <t>Altstätten SG</t>
  </si>
  <si>
    <t>071 755 44 69</t>
  </si>
  <si>
    <t>076 804 44 69</t>
  </si>
  <si>
    <t>r.duff@wmx.ch</t>
  </si>
  <si>
    <t>Fleuben 3</t>
  </si>
  <si>
    <t>071 755 86 67</t>
  </si>
  <si>
    <t>079 509 29 81</t>
  </si>
  <si>
    <t>grosi@bluewin.ch</t>
  </si>
  <si>
    <t>Heidenerstr. 30</t>
  </si>
  <si>
    <t>Altstätten</t>
  </si>
  <si>
    <t>071 755 17 71</t>
  </si>
  <si>
    <t>079 418 22 91</t>
  </si>
  <si>
    <t>wa.kellenberger@bluewin.ch</t>
  </si>
  <si>
    <t>Pfluggasse 12</t>
  </si>
  <si>
    <t>079 858 37 07</t>
  </si>
  <si>
    <t>schneiderl@rsnweb.ch</t>
  </si>
  <si>
    <t>Hofstr. 2</t>
  </si>
  <si>
    <t>9107</t>
  </si>
  <si>
    <t>Urnäsch</t>
  </si>
  <si>
    <t>078 765 16 87</t>
  </si>
  <si>
    <t>m.obrist@gmx.ch</t>
  </si>
  <si>
    <t>Kanalstr. 31c</t>
  </si>
  <si>
    <t>9451</t>
  </si>
  <si>
    <t>Kriessern</t>
  </si>
  <si>
    <t>079 855 14 04</t>
  </si>
  <si>
    <t>benjamin.steiger@bluewin.ch</t>
  </si>
  <si>
    <t>Kriessernstr. 25</t>
  </si>
  <si>
    <t>079 848 98 33</t>
  </si>
  <si>
    <t>Kesselbachstr. 38</t>
  </si>
  <si>
    <t>071 599 18 52</t>
  </si>
  <si>
    <t>079 757 19 26</t>
  </si>
  <si>
    <t>hma@rsnweb.ch</t>
  </si>
  <si>
    <t>Hügelstr. 7</t>
  </si>
  <si>
    <t>Lüchingen</t>
  </si>
  <si>
    <t>079 304 53 37</t>
  </si>
  <si>
    <t>eumi@bluemail.ch</t>
  </si>
  <si>
    <t>Gfell-Gätziberg</t>
  </si>
  <si>
    <t>071 755 34 10</t>
  </si>
  <si>
    <t>076 531 24 20</t>
  </si>
  <si>
    <t>Im Rhodsguet 4</t>
  </si>
  <si>
    <t>071 755 84 34</t>
  </si>
  <si>
    <t>076 387 83 31</t>
  </si>
  <si>
    <t>christoph.winteler@dewin.ch</t>
  </si>
  <si>
    <t>Alvierstrasse 19</t>
  </si>
  <si>
    <t>9463</t>
  </si>
  <si>
    <t>Oberriet SG</t>
  </si>
  <si>
    <t>079 846 40 37</t>
  </si>
  <si>
    <t>michael.goetti@rettung-sg.ch</t>
  </si>
  <si>
    <t>Langackerweg 2</t>
  </si>
  <si>
    <t>071 755 42 47</t>
  </si>
  <si>
    <t>079 366 55 61</t>
  </si>
  <si>
    <t>christofeugster@bluewin.ch</t>
  </si>
  <si>
    <t>Gotthardstr. 5</t>
  </si>
  <si>
    <t>9113</t>
  </si>
  <si>
    <t>Degersheim</t>
  </si>
  <si>
    <t>071 393 41 85</t>
  </si>
  <si>
    <t>078 715 01 09</t>
  </si>
  <si>
    <t>fabian.egli@bluewin.ch</t>
  </si>
  <si>
    <t>1.51.4.00.020</t>
  </si>
  <si>
    <t>Degersheim ASV</t>
  </si>
  <si>
    <t>Oberstr. 275</t>
  </si>
  <si>
    <t>9014</t>
  </si>
  <si>
    <t>071 371 19 29</t>
  </si>
  <si>
    <t>079 711 58 70</t>
  </si>
  <si>
    <t>p.piller@bluewin.ch</t>
  </si>
  <si>
    <t>Steigweg 5</t>
  </si>
  <si>
    <t>9116</t>
  </si>
  <si>
    <t>Wolfertswil</t>
  </si>
  <si>
    <t>071 393 13 53</t>
  </si>
  <si>
    <t>079 448 26 40</t>
  </si>
  <si>
    <t>gerold.pfister@bluewin.ch</t>
  </si>
  <si>
    <t>Rhänstr. 1</t>
  </si>
  <si>
    <t>9056</t>
  </si>
  <si>
    <t>Gais</t>
  </si>
  <si>
    <t>079 300 96 24</t>
  </si>
  <si>
    <t>rzumstein@bluewin.ch</t>
  </si>
  <si>
    <t>Sennrütistrasse 11</t>
  </si>
  <si>
    <t>071 370 03 87</t>
  </si>
  <si>
    <t>076 561 56 68</t>
  </si>
  <si>
    <t>michael.hehli@hotmail.com</t>
  </si>
  <si>
    <t>Oberdorfstrasse 4</t>
  </si>
  <si>
    <t>079 616 10 41</t>
  </si>
  <si>
    <t>ibai.pfister@bluewin.ch</t>
  </si>
  <si>
    <t>Moos 970</t>
  </si>
  <si>
    <t>078 848 56 86</t>
  </si>
  <si>
    <t>jasmin.trunz@hotmail.ch</t>
  </si>
  <si>
    <t>Steigweg 3</t>
  </si>
  <si>
    <t>071 393 61 21</t>
  </si>
  <si>
    <t>079 357 42 63</t>
  </si>
  <si>
    <t>walter_pfister@bluewin.ch</t>
  </si>
  <si>
    <t>Huswisstrasse 9</t>
  </si>
  <si>
    <t>078 663 91 78</t>
  </si>
  <si>
    <t>ivo.federer@bluewin.ch</t>
  </si>
  <si>
    <t>Sennrüti 11</t>
  </si>
  <si>
    <t>077 431 27 89</t>
  </si>
  <si>
    <t>hehli.armbrust@bluewin.ch</t>
  </si>
  <si>
    <t>Finanzerweg 17</t>
  </si>
  <si>
    <t>9496</t>
  </si>
  <si>
    <t>Balzers</t>
  </si>
  <si>
    <t>LI</t>
  </si>
  <si>
    <t>0042 3384 3565</t>
  </si>
  <si>
    <t>ghofinanz@adon.li</t>
  </si>
  <si>
    <t>1.51.4.00.030</t>
  </si>
  <si>
    <t>Flums ASG</t>
  </si>
  <si>
    <t>Sarganserstr. 43</t>
  </si>
  <si>
    <t>7324</t>
  </si>
  <si>
    <t>Vilters</t>
  </si>
  <si>
    <t>guex@gmx.net</t>
  </si>
  <si>
    <t>Kronenbungert 2a</t>
  </si>
  <si>
    <t>8880</t>
  </si>
  <si>
    <t>Walenstadt</t>
  </si>
  <si>
    <t>079 772 58 13</t>
  </si>
  <si>
    <t>manfred.wildhaber@gmail.com</t>
  </si>
  <si>
    <t>Ackerstr. 9</t>
  </si>
  <si>
    <t>8890</t>
  </si>
  <si>
    <t>Flums</t>
  </si>
  <si>
    <t>0786316731</t>
  </si>
  <si>
    <t>Wächtergut</t>
  </si>
  <si>
    <t>9477</t>
  </si>
  <si>
    <t>Trübbach</t>
  </si>
  <si>
    <t>079 604 98 81</t>
  </si>
  <si>
    <t>bruno_rinderer@bluewin.ch</t>
  </si>
  <si>
    <t>Seestr. 24a</t>
  </si>
  <si>
    <t>0794530889</t>
  </si>
  <si>
    <t>roman_lendi@hotmail.com</t>
  </si>
  <si>
    <t>Hohrainweg 4</t>
  </si>
  <si>
    <t>9403</t>
  </si>
  <si>
    <t>Goldach</t>
  </si>
  <si>
    <t>071 841 15 64</t>
  </si>
  <si>
    <t>079 400 15 64</t>
  </si>
  <si>
    <t>hbdick@bluewin.ch</t>
  </si>
  <si>
    <t>1.51.4.00.040</t>
  </si>
  <si>
    <t>Goldach ASV</t>
  </si>
  <si>
    <t>Gallusstrasse 5</t>
  </si>
  <si>
    <t>9033</t>
  </si>
  <si>
    <t>Untereggen</t>
  </si>
  <si>
    <t>079 267 79 34</t>
  </si>
  <si>
    <t>julia.moesli@asvgoldach.ch</t>
  </si>
  <si>
    <t>Tellstrass 13</t>
  </si>
  <si>
    <t>071 845 25 24</t>
  </si>
  <si>
    <t>079 751 81 92</t>
  </si>
  <si>
    <t>chriha72@outlook.com</t>
  </si>
  <si>
    <t>Im Quellacker 31</t>
  </si>
  <si>
    <t>078 750 20 44</t>
  </si>
  <si>
    <t>r.forster@carl-franke.ch</t>
  </si>
  <si>
    <t>Marmorstr. 11</t>
  </si>
  <si>
    <t>079 607 06 07</t>
  </si>
  <si>
    <t>philipp.naegeli@gmx.ch</t>
  </si>
  <si>
    <t>Weinhaldenstr. 2</t>
  </si>
  <si>
    <t>071 841 81 74</t>
  </si>
  <si>
    <t>078 722 04 02</t>
  </si>
  <si>
    <t>Schlossgut 8</t>
  </si>
  <si>
    <t>079 579 68 35</t>
  </si>
  <si>
    <t>willi.troxler@asvgoldach.ch</t>
  </si>
  <si>
    <t>Frauenrüti 1</t>
  </si>
  <si>
    <t>9035</t>
  </si>
  <si>
    <t>Grub AR</t>
  </si>
  <si>
    <t>071 891 38 88</t>
  </si>
  <si>
    <t>079 624 32 08</t>
  </si>
  <si>
    <t>hestreuli@bluewin.ch</t>
  </si>
  <si>
    <t>Vogelherd 76</t>
  </si>
  <si>
    <t>078 925 58 61</t>
  </si>
  <si>
    <t>lukas.bruelisauer@asvgoldach.ch</t>
  </si>
  <si>
    <t>Bergstr. 11</t>
  </si>
  <si>
    <t>9037</t>
  </si>
  <si>
    <t>Speicherschwendi</t>
  </si>
  <si>
    <t>071 311 10 39</t>
  </si>
  <si>
    <t>079 621 61 15</t>
  </si>
  <si>
    <t>daniel@spychers.ch</t>
  </si>
  <si>
    <t>Baumgartenstr. 4</t>
  </si>
  <si>
    <t>071 841 82 05</t>
  </si>
  <si>
    <t>079 775 79 30</t>
  </si>
  <si>
    <t>hansliechti@hispeed.ch</t>
  </si>
  <si>
    <t>071 866 15 01</t>
  </si>
  <si>
    <t>079 438 71 09</t>
  </si>
  <si>
    <t>p-bruelisauer@bluewin.ch</t>
  </si>
  <si>
    <t>Promenadenstr. 86</t>
  </si>
  <si>
    <t>9400</t>
  </si>
  <si>
    <t>Rorschach</t>
  </si>
  <si>
    <t>071 841 18 89</t>
  </si>
  <si>
    <t>077 459 18 37</t>
  </si>
  <si>
    <t>sabrina.nickel@asvgoldach.ch</t>
  </si>
  <si>
    <t>Hasenbühlweg 7</t>
  </si>
  <si>
    <t>9410</t>
  </si>
  <si>
    <t>Heiden</t>
  </si>
  <si>
    <t>071 891 50 31</t>
  </si>
  <si>
    <t>079 658 00 63</t>
  </si>
  <si>
    <t>fbruelisauer@outlook.com</t>
  </si>
  <si>
    <t>078 721 81 55</t>
  </si>
  <si>
    <t>vrenyliechti@hispeed.ch</t>
  </si>
  <si>
    <t>Stockwies 759</t>
  </si>
  <si>
    <t>9036</t>
  </si>
  <si>
    <t>Grub SG</t>
  </si>
  <si>
    <t>079 783 71 75</t>
  </si>
  <si>
    <t>meli.koch@bluewin.ch</t>
  </si>
  <si>
    <t>Ramsenburgweg 22</t>
  </si>
  <si>
    <t>9100</t>
  </si>
  <si>
    <t>Herisau</t>
  </si>
  <si>
    <t>071 352 52 85</t>
  </si>
  <si>
    <t>franz.manser@gmail.com</t>
  </si>
  <si>
    <t>1.51.4.00.050</t>
  </si>
  <si>
    <t>Gossau ASV</t>
  </si>
  <si>
    <t>Hochschorenstr. 18</t>
  </si>
  <si>
    <t>9200</t>
  </si>
  <si>
    <t>Gossau SG</t>
  </si>
  <si>
    <t>079 780 64 55</t>
  </si>
  <si>
    <t>placi@hispeed.ch</t>
  </si>
  <si>
    <t>Talstr. 30</t>
  </si>
  <si>
    <t>079 354 49 66</t>
  </si>
  <si>
    <t>oriana.scheuss@bluewin.ch</t>
  </si>
  <si>
    <t>1.51.4.00.070</t>
  </si>
  <si>
    <t>Herisau-Waldstatt ASV</t>
  </si>
  <si>
    <t>Witenwisstr. 17a</t>
  </si>
  <si>
    <t>071 385 30 78</t>
  </si>
  <si>
    <t>079 376 90 40</t>
  </si>
  <si>
    <t>hans.scheuss@bluewin.ch</t>
  </si>
  <si>
    <t>Alpsteinstr. 86</t>
  </si>
  <si>
    <t>071 352 37 17</t>
  </si>
  <si>
    <t>079 794 60 10</t>
  </si>
  <si>
    <t>kd.merkofer@gmail.com</t>
  </si>
  <si>
    <t>Schmidhusen 28</t>
  </si>
  <si>
    <t>071 352 15 05</t>
  </si>
  <si>
    <t>079 602 70 15</t>
  </si>
  <si>
    <t>fritzherisau@gmail.com</t>
  </si>
  <si>
    <t>Wydenstr. 49</t>
  </si>
  <si>
    <t>078 809 36 50</t>
  </si>
  <si>
    <t>onit.good@gmail.com</t>
  </si>
  <si>
    <t>Dorfstr. 17</t>
  </si>
  <si>
    <t>9125</t>
  </si>
  <si>
    <t>Brunnadern</t>
  </si>
  <si>
    <t>079 288 60 43</t>
  </si>
  <si>
    <t>furrerhansruedi36@gmail.com</t>
  </si>
  <si>
    <t>Bergstr. 1b</t>
  </si>
  <si>
    <t>071 352 91 00</t>
  </si>
  <si>
    <t>077 527 20 64</t>
  </si>
  <si>
    <t>marco.dallecase@bluewin.ch</t>
  </si>
  <si>
    <t>Augartenstr. 22</t>
  </si>
  <si>
    <t>9204</t>
  </si>
  <si>
    <t>Andwil SG</t>
  </si>
  <si>
    <t>071 385 11 88</t>
  </si>
  <si>
    <t>079 382 44 85</t>
  </si>
  <si>
    <t>gz1@gmx.ch</t>
  </si>
  <si>
    <t>Vorderhof 39b</t>
  </si>
  <si>
    <t>071 245 53 31</t>
  </si>
  <si>
    <t>079 335 19 05</t>
  </si>
  <si>
    <t>elio.brunner@gmx.ch</t>
  </si>
  <si>
    <t>Kleinikon 5a</t>
  </si>
  <si>
    <t>Winterberg ZH</t>
  </si>
  <si>
    <t>079 831 06 94</t>
  </si>
  <si>
    <t>lindahansmann@gmail.com</t>
  </si>
  <si>
    <t>079 384 80 88</t>
  </si>
  <si>
    <t>daniela.dallecase@bluewin.ch</t>
  </si>
  <si>
    <t>Im Grund 16a</t>
  </si>
  <si>
    <t>9012</t>
  </si>
  <si>
    <t>079 437 17 21</t>
  </si>
  <si>
    <t>bruno.noeg@bluewin.ch</t>
  </si>
  <si>
    <t>Strick 580</t>
  </si>
  <si>
    <t>079 524 84 37</t>
  </si>
  <si>
    <t>andreas_schweizer@bluemail.ch</t>
  </si>
  <si>
    <t>Fichtenstr. 67a</t>
  </si>
  <si>
    <t>079 257 56 87</t>
  </si>
  <si>
    <t>clazbi@bluewin.ch</t>
  </si>
  <si>
    <t>Brühlweg 2</t>
  </si>
  <si>
    <t>9243</t>
  </si>
  <si>
    <t>Jonschwil</t>
  </si>
  <si>
    <t>071 923 33 77</t>
  </si>
  <si>
    <t>079 422 15 53</t>
  </si>
  <si>
    <t>stefan.haag@pwc.ch</t>
  </si>
  <si>
    <t>Brugg 4900</t>
  </si>
  <si>
    <t>071 352 41 68</t>
  </si>
  <si>
    <t>077 429 21 38</t>
  </si>
  <si>
    <t>astrid170902@bluewin.ch</t>
  </si>
  <si>
    <t>Oberdorfstr. 99</t>
  </si>
  <si>
    <t>078 740 66 13</t>
  </si>
  <si>
    <t>falconsecurity@hispeed.ch</t>
  </si>
  <si>
    <t>Guisanstr. 45</t>
  </si>
  <si>
    <t>9010</t>
  </si>
  <si>
    <t>071 245 02 73</t>
  </si>
  <si>
    <t>077 452 09 83</t>
  </si>
  <si>
    <t>horst.steimer@icloud.com</t>
  </si>
  <si>
    <t>Hof 708</t>
  </si>
  <si>
    <t>9426</t>
  </si>
  <si>
    <t>Lutzenberg</t>
  </si>
  <si>
    <t>071 880 08 93</t>
  </si>
  <si>
    <t>079 423 18 91</t>
  </si>
  <si>
    <t>eugsterm@bluewin.ch</t>
  </si>
  <si>
    <t>1.51.4.00.080</t>
  </si>
  <si>
    <t>Rheineck ASV</t>
  </si>
  <si>
    <t>Schitterstr. 7</t>
  </si>
  <si>
    <t>9413</t>
  </si>
  <si>
    <t>Oberegg</t>
  </si>
  <si>
    <t>071 890 09 80</t>
  </si>
  <si>
    <t>079 210 16 57</t>
  </si>
  <si>
    <t>marianne.buechel@halag.ch</t>
  </si>
  <si>
    <t>Gässeli 5</t>
  </si>
  <si>
    <t>9437</t>
  </si>
  <si>
    <t>Marbach SG</t>
  </si>
  <si>
    <t>079 797 71 47</t>
  </si>
  <si>
    <t>h.buechel@me.com</t>
  </si>
  <si>
    <t>Bildstr. 1</t>
  </si>
  <si>
    <t>9436</t>
  </si>
  <si>
    <t>Balgach</t>
  </si>
  <si>
    <t>079 423 16 33</t>
  </si>
  <si>
    <t>maekgraf@bluewin.ch</t>
  </si>
  <si>
    <t>Tanne 48</t>
  </si>
  <si>
    <t>9405</t>
  </si>
  <si>
    <t>Wienacht-Tobel</t>
  </si>
  <si>
    <t>076 328 62 69</t>
  </si>
  <si>
    <t>phandsche@gmx.de</t>
  </si>
  <si>
    <t>Lochstr. 13 b</t>
  </si>
  <si>
    <t>9404</t>
  </si>
  <si>
    <t>Rorschacherberg</t>
  </si>
  <si>
    <t xml:space="preserve"> 078 747 81 92</t>
  </si>
  <si>
    <t>Kusi63@gmx.net</t>
  </si>
  <si>
    <t>079 934 99 47</t>
  </si>
  <si>
    <t>andreas_gantenbein@bluewin.ch</t>
  </si>
  <si>
    <t>Töberstr. 51</t>
  </si>
  <si>
    <t>9425</t>
  </si>
  <si>
    <t>Thal</t>
  </si>
  <si>
    <t>079 675 47 24</t>
  </si>
  <si>
    <t>karl.eugster@bluewin.ch</t>
  </si>
  <si>
    <t>Aegetenstr.17</t>
  </si>
  <si>
    <t>9443</t>
  </si>
  <si>
    <t>Widnau</t>
  </si>
  <si>
    <t>079 507 68 37</t>
  </si>
  <si>
    <t>paul.eugster@gmx.ch</t>
  </si>
  <si>
    <t>Untere Wiesenstr. 6</t>
  </si>
  <si>
    <t>9424</t>
  </si>
  <si>
    <t>Rheineck</t>
  </si>
  <si>
    <t>071 740 17 75</t>
  </si>
  <si>
    <t>076 340 95 79</t>
  </si>
  <si>
    <t>sonja-nigg@bluewin.ch</t>
  </si>
  <si>
    <t>oberer Hof 4</t>
  </si>
  <si>
    <t>9104</t>
  </si>
  <si>
    <t>Waldstatt</t>
  </si>
  <si>
    <t>071 351 40 56</t>
  </si>
  <si>
    <t>bruno.menzi@sunrise.ch</t>
  </si>
  <si>
    <t>1.51.4.00.100</t>
  </si>
  <si>
    <t>Schwellbrunn ASG</t>
  </si>
  <si>
    <t>Landersberg 138</t>
  </si>
  <si>
    <t>9103</t>
  </si>
  <si>
    <t>Schwellbrunn</t>
  </si>
  <si>
    <t>071 351 26 54</t>
  </si>
  <si>
    <t>079 719 95 37</t>
  </si>
  <si>
    <t>res-weiler@bluewin.ch</t>
  </si>
  <si>
    <t>Halden 89</t>
  </si>
  <si>
    <t>071 352 48 22</t>
  </si>
  <si>
    <t>079 777 18 07</t>
  </si>
  <si>
    <t>schochw@gmx.ch</t>
  </si>
  <si>
    <t>Bubenstieg 408</t>
  </si>
  <si>
    <t>071 351 26 04</t>
  </si>
  <si>
    <t>078 620 90 74</t>
  </si>
  <si>
    <t>ma.schoch@gmx.ch</t>
  </si>
  <si>
    <t>Landhaus</t>
  </si>
  <si>
    <t>071 350 13 50</t>
  </si>
  <si>
    <t>079 603 12 83</t>
  </si>
  <si>
    <t>landhus@gmx.ch</t>
  </si>
  <si>
    <t>Sonnhalde 1242</t>
  </si>
  <si>
    <t>071 350 14 39</t>
  </si>
  <si>
    <t>079 238 45 83</t>
  </si>
  <si>
    <t>edi.hofstetter@bluewin.ch</t>
  </si>
  <si>
    <t>Geren 714</t>
  </si>
  <si>
    <t>071 352 32 74</t>
  </si>
  <si>
    <t>fam.hoefi@bluewin.ch</t>
  </si>
  <si>
    <t>079 361 29 92</t>
  </si>
  <si>
    <t>ru.hofstetter@bluewin.ch</t>
  </si>
  <si>
    <t>Schachen 706</t>
  </si>
  <si>
    <t>9063</t>
  </si>
  <si>
    <t>Stein AR</t>
  </si>
  <si>
    <t>079 159 75 38</t>
  </si>
  <si>
    <t>joel.leirer@gmail.com</t>
  </si>
  <si>
    <t>1.51.4.00.120</t>
  </si>
  <si>
    <t>Stein ASV</t>
  </si>
  <si>
    <t>Schachen 654</t>
  </si>
  <si>
    <t>071 368 50 49</t>
  </si>
  <si>
    <t>079 938 45 64</t>
  </si>
  <si>
    <t>jeanmichel.leirer@gmail.com</t>
  </si>
  <si>
    <t>Stein</t>
  </si>
  <si>
    <t>079 461 98 04</t>
  </si>
  <si>
    <t>valentin@bergimpuls.ch</t>
  </si>
  <si>
    <t>Sonder 242</t>
  </si>
  <si>
    <t>076 834 77 22</t>
  </si>
  <si>
    <t>Landhausstr. 4</t>
  </si>
  <si>
    <t>9000</t>
  </si>
  <si>
    <t>077 483 75 03</t>
  </si>
  <si>
    <t>meier.florian.stein@bluewin.ch</t>
  </si>
  <si>
    <t>079 523 84 99</t>
  </si>
  <si>
    <t>Halten 359</t>
  </si>
  <si>
    <t>079 308 65 61</t>
  </si>
  <si>
    <t>retopreisig@hotmail.com</t>
  </si>
  <si>
    <t>Schützenbergstr. 2a</t>
  </si>
  <si>
    <t>9053</t>
  </si>
  <si>
    <t>Teufen AR</t>
  </si>
  <si>
    <t>079 235 35 01</t>
  </si>
  <si>
    <t>florian.ehrler@gmail.com</t>
  </si>
  <si>
    <t>Schachen 48</t>
  </si>
  <si>
    <t>079 664 79 92</t>
  </si>
  <si>
    <t>fabian.mueller2207@bluewin.ch</t>
  </si>
  <si>
    <t>Riedstrasse 96</t>
  </si>
  <si>
    <t>9050</t>
  </si>
  <si>
    <t>Appenzell</t>
  </si>
  <si>
    <t>079 208 65 60</t>
  </si>
  <si>
    <t>raffael.m@bluewin.ch</t>
  </si>
  <si>
    <t>Mühlegutstrasse 15</t>
  </si>
  <si>
    <t>9323</t>
  </si>
  <si>
    <t>Steinach</t>
  </si>
  <si>
    <t>079 952 52 17</t>
  </si>
  <si>
    <t>nadine-frey@bluewin.ch</t>
  </si>
  <si>
    <t>1.51.4.00.130</t>
  </si>
  <si>
    <t>Tübach ASV</t>
  </si>
  <si>
    <t>Rinderweidstrasse 1</t>
  </si>
  <si>
    <t>9325</t>
  </si>
  <si>
    <t>Roggwil TG</t>
  </si>
  <si>
    <t xml:space="preserve">079 265 54 53 </t>
  </si>
  <si>
    <t>kevin.koster@bluewin.ch</t>
  </si>
  <si>
    <t>Pfauenmoosstr. 9</t>
  </si>
  <si>
    <t>079 432 55 99</t>
  </si>
  <si>
    <t>nico-frey@bluewin.ch</t>
  </si>
  <si>
    <t>Riederen 36</t>
  </si>
  <si>
    <t>9402</t>
  </si>
  <si>
    <t>Mörschwil</t>
  </si>
  <si>
    <t>077 456 18 38</t>
  </si>
  <si>
    <t>j.hoegger@gmx.net</t>
  </si>
  <si>
    <t>Seestr. 72e</t>
  </si>
  <si>
    <t>078 729 12 75</t>
  </si>
  <si>
    <t>chzwicker@bluewin.ch</t>
  </si>
  <si>
    <t>Ulmenweg 9</t>
  </si>
  <si>
    <t>9435</t>
  </si>
  <si>
    <t>Heerbrugg</t>
  </si>
  <si>
    <t>071 722 60 75</t>
  </si>
  <si>
    <t>078 699 63 23</t>
  </si>
  <si>
    <t>ri.zwicker@gmx.ch</t>
  </si>
  <si>
    <t>Schomattenstr. 49</t>
  </si>
  <si>
    <t>9630</t>
  </si>
  <si>
    <t>Wattwil</t>
  </si>
  <si>
    <t>079 504 07 63</t>
  </si>
  <si>
    <t>waser1963@gmail.com</t>
  </si>
  <si>
    <t>1.51.4.00.150</t>
  </si>
  <si>
    <t>Wattwil ASV</t>
  </si>
  <si>
    <t>Ilgenstr. 10</t>
  </si>
  <si>
    <t>079 921 68 32</t>
  </si>
  <si>
    <t>larissa.boesch@gmx.ch</t>
  </si>
  <si>
    <t>Letzistr. 13</t>
  </si>
  <si>
    <t>9608</t>
  </si>
  <si>
    <t>Ganterschwil</t>
  </si>
  <si>
    <t>Lärchenrain 1b</t>
  </si>
  <si>
    <t>071 988 27 54</t>
  </si>
  <si>
    <t>079 864 58 39</t>
  </si>
  <si>
    <t>yanick.abderhalden@bluewin.ch</t>
  </si>
  <si>
    <t>Aewil 340</t>
  </si>
  <si>
    <t>071 983 56 04</t>
  </si>
  <si>
    <t>079 670 19 63</t>
  </si>
  <si>
    <t>franz.hobi@bluewin.ch</t>
  </si>
  <si>
    <t>Badistr. 26</t>
  </si>
  <si>
    <t>9642</t>
  </si>
  <si>
    <t>Ebnat-Kappel</t>
  </si>
  <si>
    <t>071 988 64 36</t>
  </si>
  <si>
    <t>079 669 19 43</t>
  </si>
  <si>
    <t>robert.menzi@bluewin.ch</t>
  </si>
  <si>
    <t>Rüeterswilerstr. 20</t>
  </si>
  <si>
    <t>8735</t>
  </si>
  <si>
    <t>St. Gallenkappel</t>
  </si>
  <si>
    <t>055 282 25 37</t>
  </si>
  <si>
    <t>079 330 89 48</t>
  </si>
  <si>
    <t>schuetzenmeister@sportschuetzen-eschenbach.ch</t>
  </si>
  <si>
    <t>Gozenbergstr. 17a</t>
  </si>
  <si>
    <t>071 385 12 56</t>
  </si>
  <si>
    <t xml:space="preserve">076 802 12 56	</t>
  </si>
  <si>
    <t>beat.bremgartner@hotmail.com</t>
  </si>
  <si>
    <t>Mitteldorfstr. 90</t>
  </si>
  <si>
    <t>077 452 80 85</t>
  </si>
  <si>
    <t>heidorian01@gmail.com</t>
  </si>
  <si>
    <t>Büelstr. 54</t>
  </si>
  <si>
    <t>079 374 24 38</t>
  </si>
  <si>
    <t>tamara.menzi@bluewin.ch</t>
  </si>
  <si>
    <t>Domänenstr. 10</t>
  </si>
  <si>
    <t>9008</t>
  </si>
  <si>
    <t>079 735 53 59</t>
  </si>
  <si>
    <t>silvia.straub@gmx.net</t>
  </si>
  <si>
    <t>Ebnaterstr. 126a</t>
  </si>
  <si>
    <t>071 988 63 78</t>
  </si>
  <si>
    <t>076 343 63 78</t>
  </si>
  <si>
    <t>andre.nikles@bluewin.ch</t>
  </si>
  <si>
    <t>Brendimatt 4</t>
  </si>
  <si>
    <t>071 988 62 69</t>
  </si>
  <si>
    <t>079 624 51 18</t>
  </si>
  <si>
    <t>wendel.forrer@sunrise.ch</t>
  </si>
  <si>
    <t>Untere Weierbodenstr. 4</t>
  </si>
  <si>
    <t>9620</t>
  </si>
  <si>
    <t>Lichtensteig</t>
  </si>
  <si>
    <t>071 988 50 70</t>
  </si>
  <si>
    <t>079 416 12 07</t>
  </si>
  <si>
    <t>urs.heeb@bluewin.ch</t>
  </si>
  <si>
    <t>Untersteig 688</t>
  </si>
  <si>
    <t>9650</t>
  </si>
  <si>
    <t>Nesslau</t>
  </si>
  <si>
    <t>078 617 42 80</t>
  </si>
  <si>
    <t>daniel-egger78@hotmail.com</t>
  </si>
  <si>
    <t>Poststr. 19</t>
  </si>
  <si>
    <t>071 988 63 55</t>
  </si>
  <si>
    <t>076 395 60 70</t>
  </si>
  <si>
    <t>riehl.claudia@gmx.ch</t>
  </si>
  <si>
    <t>Haldenstr. 36</t>
  </si>
  <si>
    <t>071 993 30 53</t>
  </si>
  <si>
    <t>078 617 07 93</t>
  </si>
  <si>
    <t>otto.eberhard68@gmail.com</t>
  </si>
  <si>
    <t>076 570 89 96</t>
  </si>
  <si>
    <t>ralph.nikles@outlook.de</t>
  </si>
  <si>
    <t>Autisstr. 1</t>
  </si>
  <si>
    <t>8872</t>
  </si>
  <si>
    <t>Weesen</t>
  </si>
  <si>
    <t>055 616 13 25</t>
  </si>
  <si>
    <t>079 937 78 46</t>
  </si>
  <si>
    <t>hr.fischer@swissonline.ch</t>
  </si>
  <si>
    <t>1.51.4.00.160</t>
  </si>
  <si>
    <t>Weesen ASV</t>
  </si>
  <si>
    <t>Chastli 21</t>
  </si>
  <si>
    <t>8718</t>
  </si>
  <si>
    <t>Schänis</t>
  </si>
  <si>
    <t>055 615 14 10</t>
  </si>
  <si>
    <t>Ziegelbrückstr. 21</t>
  </si>
  <si>
    <t>079 635 32 82</t>
  </si>
  <si>
    <t>fischer-marco@hotmail.ch</t>
  </si>
  <si>
    <t>8753</t>
  </si>
  <si>
    <t>Mollis</t>
  </si>
  <si>
    <t>079 960 53 02</t>
  </si>
  <si>
    <t>heidenreich118@gmx.ch</t>
  </si>
  <si>
    <t>Kirchgasse 4</t>
  </si>
  <si>
    <t>055 616 24 32</t>
  </si>
  <si>
    <t>079 601 06 03</t>
  </si>
  <si>
    <t>br.broger@bluewin.ch</t>
  </si>
  <si>
    <t>Rosenbordstr. 1</t>
  </si>
  <si>
    <t>055 610 28 18</t>
  </si>
  <si>
    <t>079 568 45 80</t>
  </si>
  <si>
    <t>fischlidach@bluewin.ch</t>
  </si>
  <si>
    <t>079 206 69 57</t>
  </si>
  <si>
    <t>imgrueth@datacomm.ch</t>
  </si>
  <si>
    <t>Zelgli 15</t>
  </si>
  <si>
    <t>071 646 00 20</t>
  </si>
  <si>
    <t>vetter.erlen@bluewin.ch</t>
  </si>
  <si>
    <t>1.51.6.00.010</t>
  </si>
  <si>
    <t>Berg ASV</t>
  </si>
  <si>
    <t>Hauptstr. 53</t>
  </si>
  <si>
    <t>8572</t>
  </si>
  <si>
    <t>Berg TG</t>
  </si>
  <si>
    <t>071 636 13 19</t>
  </si>
  <si>
    <t>Karlishubstr. 10</t>
  </si>
  <si>
    <t>9554</t>
  </si>
  <si>
    <t>Tägerschen</t>
  </si>
  <si>
    <t>071 620 05 19</t>
  </si>
  <si>
    <t>079 306 89 16</t>
  </si>
  <si>
    <t>c.lattmann@gmx.ch</t>
  </si>
  <si>
    <t>Lindenstr. 1</t>
  </si>
  <si>
    <t>9215</t>
  </si>
  <si>
    <t>Schönenberg TG</t>
  </si>
  <si>
    <t>071 642 48 76</t>
  </si>
  <si>
    <t>079 468 15 40</t>
  </si>
  <si>
    <t>matob@bluewin.ch</t>
  </si>
  <si>
    <t>Hauptstr. 67</t>
  </si>
  <si>
    <t>Hauptstr. 26</t>
  </si>
  <si>
    <t>Kirchstr. 15</t>
  </si>
  <si>
    <t>8583</t>
  </si>
  <si>
    <t>Sulgen</t>
  </si>
  <si>
    <t>071 642 70 65</t>
  </si>
  <si>
    <t>nazzo@gmx.ch</t>
  </si>
  <si>
    <t>Buhwilerstr. 19</t>
  </si>
  <si>
    <t>Istighofen</t>
  </si>
  <si>
    <t>Friedhofstr. 12</t>
  </si>
  <si>
    <t>Oberdorf 14</t>
  </si>
  <si>
    <t>8585</t>
  </si>
  <si>
    <t>Happerswil</t>
  </si>
  <si>
    <t>Bergerstr. 6</t>
  </si>
  <si>
    <t>8570</t>
  </si>
  <si>
    <t>Weinfelden</t>
  </si>
  <si>
    <t>Obere Kirchstr. 11</t>
  </si>
  <si>
    <t>071 636 14 50</t>
  </si>
  <si>
    <t>079 745 47 52</t>
  </si>
  <si>
    <t>hermann.mohn@beckmohn.ch</t>
  </si>
  <si>
    <t>Hauptstr. 23</t>
  </si>
  <si>
    <t>Riedt b/ Erlen</t>
  </si>
  <si>
    <t>044 293 60 90</t>
  </si>
  <si>
    <t>079 619 27 29</t>
  </si>
  <si>
    <t>rpk@easv.ch</t>
  </si>
  <si>
    <t>Obere Kirchstr. 13</t>
  </si>
  <si>
    <t>Oberdörfli 10B</t>
  </si>
  <si>
    <t>071 640 03 25</t>
  </si>
  <si>
    <t>leastaub10@gmail.com</t>
  </si>
  <si>
    <t>1.51.6.00.020</t>
  </si>
  <si>
    <t>Buhwil-Neukirch ASV</t>
  </si>
  <si>
    <t>Bühlstr. 1</t>
  </si>
  <si>
    <t>9217</t>
  </si>
  <si>
    <t>Neukirch</t>
  </si>
  <si>
    <t>071 642 43 81</t>
  </si>
  <si>
    <t>sagersandra@bluewin.ch</t>
  </si>
  <si>
    <t>Dorfstr. 24</t>
  </si>
  <si>
    <t>Buhwil</t>
  </si>
  <si>
    <t>071 630 04 53</t>
  </si>
  <si>
    <t>sebastian.lacher@gbw.ch</t>
  </si>
  <si>
    <t>Schönenberg an der Thur</t>
  </si>
  <si>
    <t>071 642 18 08</t>
  </si>
  <si>
    <t>078 776 42 21</t>
  </si>
  <si>
    <t>bachmann.sandro@bluewin.ch</t>
  </si>
  <si>
    <t>Dorfstr. 23</t>
  </si>
  <si>
    <t>071 633 18 26</t>
  </si>
  <si>
    <t>stefschoenholzer@bluewin.ch</t>
  </si>
  <si>
    <t>Oberdörfli 10b</t>
  </si>
  <si>
    <t>077 417 20 79</t>
  </si>
  <si>
    <t>natascha.staub@bluewin.ch</t>
  </si>
  <si>
    <t>Bienenstr. 33</t>
  </si>
  <si>
    <t>071 622 84 77</t>
  </si>
  <si>
    <t>078 766 04 12</t>
  </si>
  <si>
    <t>ma.schoenholzer@bluewin.ch</t>
  </si>
  <si>
    <t>Hohentannenstr. 1</t>
  </si>
  <si>
    <t>9216</t>
  </si>
  <si>
    <t>Heldswil</t>
  </si>
  <si>
    <t>071 642 45 25</t>
  </si>
  <si>
    <t>d.negraszus@sunrise.ch</t>
  </si>
  <si>
    <t>Sommeristr. 19</t>
  </si>
  <si>
    <t>8587</t>
  </si>
  <si>
    <t>Oberaach</t>
  </si>
  <si>
    <t>079 245 46 53</t>
  </si>
  <si>
    <t>annewuethrich@bluewin.ch</t>
  </si>
  <si>
    <t>Bahnhofstr. 31</t>
  </si>
  <si>
    <t>Neukirch an der Thur</t>
  </si>
  <si>
    <t>stefansager@bluewin.ch</t>
  </si>
  <si>
    <t>Gartenstr. 9a</t>
  </si>
  <si>
    <t>071 385 44 78</t>
  </si>
  <si>
    <t>lydiameile@bluewin.ch</t>
  </si>
  <si>
    <t>Oberdorf 2</t>
  </si>
  <si>
    <t>071 642 25 47</t>
  </si>
  <si>
    <t>andy.gamper@bluewin.ch</t>
  </si>
  <si>
    <t>Strick 1</t>
  </si>
  <si>
    <t>8496</t>
  </si>
  <si>
    <t>Steg im Tösstal</t>
  </si>
  <si>
    <t>071 642 41 90</t>
  </si>
  <si>
    <t>ch.schoenholzer@bluewin.ch</t>
  </si>
  <si>
    <t>Schulstr. 4</t>
  </si>
  <si>
    <t>079 911 32 48</t>
  </si>
  <si>
    <t>mara.schoenholzer@bluewin.ch</t>
  </si>
  <si>
    <t>Dorfstr. 28</t>
  </si>
  <si>
    <t>Donzhausen</t>
  </si>
  <si>
    <t>071 642 32 14</t>
  </si>
  <si>
    <t>michelle.schaerer@gmx.ch</t>
  </si>
  <si>
    <t>Mohnstr. 4</t>
  </si>
  <si>
    <t>071 622 58 51</t>
  </si>
  <si>
    <t>079 469 60 12</t>
  </si>
  <si>
    <t>pschoenholzer@bluewin.ch</t>
  </si>
  <si>
    <t>Aspenrüti</t>
  </si>
  <si>
    <t>071 642 33 37</t>
  </si>
  <si>
    <t>christa.bosshart@bluewin.ch</t>
  </si>
  <si>
    <t>Am Bach 2</t>
  </si>
  <si>
    <t>071 633 34 08</t>
  </si>
  <si>
    <t>na.schoenholzer@bluewin.ch</t>
  </si>
  <si>
    <t>Bühlhof</t>
  </si>
  <si>
    <t>079 388 16 85</t>
  </si>
  <si>
    <t>r-oman@windowslive.com</t>
  </si>
  <si>
    <t>Hauptstr. 53b</t>
  </si>
  <si>
    <t>Berg</t>
  </si>
  <si>
    <t>079 940 07 55</t>
  </si>
  <si>
    <t>sch.jasmin_1996@hotmail.com</t>
  </si>
  <si>
    <t>077 486 21 33</t>
  </si>
  <si>
    <t>kayastaub@gmail.com</t>
  </si>
  <si>
    <t>Poststr. 22a</t>
  </si>
  <si>
    <t>071 642 17 43</t>
  </si>
  <si>
    <t>sieglinde@teleb.ch</t>
  </si>
  <si>
    <t>Buchzelgweg 9</t>
  </si>
  <si>
    <t>071 642 46 17</t>
  </si>
  <si>
    <t>w.schoenholzer@bluewin.ch</t>
  </si>
  <si>
    <t>Waldau</t>
  </si>
  <si>
    <t>Bürglen</t>
  </si>
  <si>
    <t>071 633 15 61</t>
  </si>
  <si>
    <t>078 732 22 86</t>
  </si>
  <si>
    <t>mark.graf@gmx.ch</t>
  </si>
  <si>
    <t>1.51.6.00.030</t>
  </si>
  <si>
    <t>Bürglen ASV</t>
  </si>
  <si>
    <t>Wilerstr. 34</t>
  </si>
  <si>
    <t>071 633 26 81</t>
  </si>
  <si>
    <t>076 581 26 81</t>
  </si>
  <si>
    <t>marcel.massolin@gmx.ch</t>
  </si>
  <si>
    <t>Mühlfangstrass 6</t>
  </si>
  <si>
    <t>071 622 87 27</t>
  </si>
  <si>
    <t>079 209 55 41</t>
  </si>
  <si>
    <t>tom@hafen.ch</t>
  </si>
  <si>
    <t>Reutistrasse 3 b</t>
  </si>
  <si>
    <t>079 871 42 86</t>
  </si>
  <si>
    <t>luc.elmer@bluewin.ch</t>
  </si>
  <si>
    <t>Zihlstr. 7</t>
  </si>
  <si>
    <t>071 633 18 06</t>
  </si>
  <si>
    <t>079 701 81 10</t>
  </si>
  <si>
    <t>info@a-kuster.ch</t>
  </si>
  <si>
    <t>Wilerstrasse 23</t>
  </si>
  <si>
    <t>076 397 85 75</t>
  </si>
  <si>
    <t>florian.egger@outlook.com</t>
  </si>
  <si>
    <t>Sonnenrainstr. 9</t>
  </si>
  <si>
    <t>079 346 68 71</t>
  </si>
  <si>
    <t>iwan.eberhart@gmx.ch</t>
  </si>
  <si>
    <t>Oberfeldstr. 10</t>
  </si>
  <si>
    <t>071 633 43 33</t>
  </si>
  <si>
    <t>079 668 74 36</t>
  </si>
  <si>
    <t>peter.walker@gmx.ch</t>
  </si>
  <si>
    <t>Kreuzackerstr. 9</t>
  </si>
  <si>
    <t>071 633 24 10</t>
  </si>
  <si>
    <t>079 670 11 67</t>
  </si>
  <si>
    <t>gremperb@bluewin.ch</t>
  </si>
  <si>
    <t>Scherbenhofweg 7</t>
  </si>
  <si>
    <t>071 630 02 54</t>
  </si>
  <si>
    <t>079 457 77 54</t>
  </si>
  <si>
    <t>andreas_br@gmx.ch</t>
  </si>
  <si>
    <t>Kreuzlingerstr. 16</t>
  </si>
  <si>
    <t>8566</t>
  </si>
  <si>
    <t>Neuwilen</t>
  </si>
  <si>
    <t>071 699 14 09</t>
  </si>
  <si>
    <t>079 580 70 74</t>
  </si>
  <si>
    <t>karin.holzer@bluewin.ch</t>
  </si>
  <si>
    <t>Schützenstr. 11</t>
  </si>
  <si>
    <t>079 212 27 64</t>
  </si>
  <si>
    <t>mosert99@bluewin.ch</t>
  </si>
  <si>
    <t>Aeulistr. 9</t>
  </si>
  <si>
    <t>071 622 27 14</t>
  </si>
  <si>
    <t>079 414 31 12</t>
  </si>
  <si>
    <t>handre@sunrise.ch</t>
  </si>
  <si>
    <t>Bettenstr. 8</t>
  </si>
  <si>
    <t>071 633 30 07</t>
  </si>
  <si>
    <t>079 513 45 29</t>
  </si>
  <si>
    <t>r.a.keiser@bluewin.ch</t>
  </si>
  <si>
    <t>Breitestrasse 2</t>
  </si>
  <si>
    <t>071 633 44 36</t>
  </si>
  <si>
    <t>076 342 36 44</t>
  </si>
  <si>
    <t>turi.holzmann@gmx.ch</t>
  </si>
  <si>
    <t>Im Rötler 9</t>
  </si>
  <si>
    <t>Zihlstr. 3</t>
  </si>
  <si>
    <t>071 633 25 10</t>
  </si>
  <si>
    <t>076 431 20 15</t>
  </si>
  <si>
    <t>marcel.germann@gmx.ch</t>
  </si>
  <si>
    <t>Bielackerstrasse 20</t>
  </si>
  <si>
    <t>8580</t>
  </si>
  <si>
    <t>Amriswil</t>
  </si>
  <si>
    <t>079 418 30 85</t>
  </si>
  <si>
    <t>stefan.burkhardt@gmx.ch</t>
  </si>
  <si>
    <t>Nelkenstr. 5</t>
  </si>
  <si>
    <t>071 633 12 56</t>
  </si>
  <si>
    <t>078 729 66 83</t>
  </si>
  <si>
    <t>baumannmarcel@gmx.ch</t>
  </si>
  <si>
    <t>Schützenstr. 14</t>
  </si>
  <si>
    <t>071 633 31 15</t>
  </si>
  <si>
    <t>079 605 82 06</t>
  </si>
  <si>
    <t>peter.brenner@thurweb.ch</t>
  </si>
  <si>
    <t>Ulmenstrasse 1</t>
  </si>
  <si>
    <t>8500</t>
  </si>
  <si>
    <t>071 633 22 94</t>
  </si>
  <si>
    <t>079 946 62 29</t>
  </si>
  <si>
    <t>p.pislor.asvb@gmail.com</t>
  </si>
  <si>
    <t>Heimatstr. 11</t>
  </si>
  <si>
    <t>071 642 39 91</t>
  </si>
  <si>
    <t>079 745 68 12</t>
  </si>
  <si>
    <t>werner.schoenholzer@gmx.ch</t>
  </si>
  <si>
    <t>Speggaggerweg 7</t>
  </si>
  <si>
    <t>Schulstr. 7</t>
  </si>
  <si>
    <t>9565</t>
  </si>
  <si>
    <t>Bussnang</t>
  </si>
  <si>
    <t>071 622 53 61</t>
  </si>
  <si>
    <t>079 244 13 91</t>
  </si>
  <si>
    <t>martin.schallenberg@gmx.ch</t>
  </si>
  <si>
    <t>Birkenstr. 5</t>
  </si>
  <si>
    <t>079 207 83 54</t>
  </si>
  <si>
    <t>steff.hut@gmx.ch</t>
  </si>
  <si>
    <t>Wydenstr. 13c</t>
  </si>
  <si>
    <t>071 633 21 75</t>
  </si>
  <si>
    <t>076 344 80 80</t>
  </si>
  <si>
    <t>roli.ravelli@gmx.ch</t>
  </si>
  <si>
    <t>Sonnenbergstrasse 6</t>
  </si>
  <si>
    <t>Hefenhofen</t>
  </si>
  <si>
    <t>071 411 81 20</t>
  </si>
  <si>
    <t>079 723 57 14</t>
  </si>
  <si>
    <t>matthias.brueschweiler@gmx.ch</t>
  </si>
  <si>
    <t>Wertbühlstr. 2</t>
  </si>
  <si>
    <t>071 633 22 54</t>
  </si>
  <si>
    <t>079 632 11 10</t>
  </si>
  <si>
    <t>erich.feller@gmx.ch</t>
  </si>
  <si>
    <t>Büel 10a</t>
  </si>
  <si>
    <t>9548</t>
  </si>
  <si>
    <t>Matzingen</t>
  </si>
  <si>
    <t>1.51.6.00.040</t>
  </si>
  <si>
    <t>Frauenfeld ASV</t>
  </si>
  <si>
    <t>Wellhauserweg 54a</t>
  </si>
  <si>
    <t>052 / 721 58 68</t>
  </si>
  <si>
    <t>phwuffli@bluewin.ch</t>
  </si>
  <si>
    <t>Bruggwisstrasse 1</t>
  </si>
  <si>
    <t>8523</t>
  </si>
  <si>
    <t>Hagenbuch</t>
  </si>
  <si>
    <t>Weingartenstr. 21a</t>
  </si>
  <si>
    <t>8532</t>
  </si>
  <si>
    <t>Weiningen TG</t>
  </si>
  <si>
    <t>Scheitzelstr. 15</t>
  </si>
  <si>
    <t>Gerlikon</t>
  </si>
  <si>
    <t>052/720 88 68</t>
  </si>
  <si>
    <t>roger.moor@asvf.ch</t>
  </si>
  <si>
    <t>Balierestr. 6</t>
  </si>
  <si>
    <t>christian.schmid@asvf.ch</t>
  </si>
  <si>
    <t>Holiberg 25</t>
  </si>
  <si>
    <t>Tannenstr. 6B</t>
  </si>
  <si>
    <t>edi.schmid@bluemail.ch</t>
  </si>
  <si>
    <t>Talstr. 3</t>
  </si>
  <si>
    <t>052 765 10 84</t>
  </si>
  <si>
    <t>albert.grob@asvf.ch</t>
  </si>
  <si>
    <t>8546</t>
  </si>
  <si>
    <t>Kefikon TG</t>
  </si>
  <si>
    <t>lordigirl90@hotmail.com</t>
  </si>
  <si>
    <t>Mühlegasse 4c</t>
  </si>
  <si>
    <t>8505</t>
  </si>
  <si>
    <t>Pfyn</t>
  </si>
  <si>
    <t>052 720 45 67</t>
  </si>
  <si>
    <t>rene.hahn@getraenke-hahn.ch</t>
  </si>
  <si>
    <t>Rebbergstr. 6</t>
  </si>
  <si>
    <t>Götighofen</t>
  </si>
  <si>
    <t>071 411 11 02</t>
  </si>
  <si>
    <t>079 358 16 11</t>
  </si>
  <si>
    <t>willi.wegmann@asvf.ch</t>
  </si>
  <si>
    <t>Oberdorfstrasse 20</t>
  </si>
  <si>
    <t>8117</t>
  </si>
  <si>
    <t>Fällanden</t>
  </si>
  <si>
    <t>079 218 12 53</t>
  </si>
  <si>
    <t>salvo.trapani@outlook.com</t>
  </si>
  <si>
    <t>Meierenaustr. 8</t>
  </si>
  <si>
    <t>052 720 13 66</t>
  </si>
  <si>
    <t>079 271 51 01</t>
  </si>
  <si>
    <t>richard.wagner1954@gmail.com</t>
  </si>
  <si>
    <t>Lindenstr. 4</t>
  </si>
  <si>
    <t>claudia.kneubuehl@bluewin.ch</t>
  </si>
  <si>
    <t>St. Gallerstr. 62</t>
  </si>
  <si>
    <t>9500</t>
  </si>
  <si>
    <t>Wil SG</t>
  </si>
  <si>
    <t>daniel.wagner@asvf.ch</t>
  </si>
  <si>
    <t>Kreuzlingerstr. 30</t>
  </si>
  <si>
    <t>071 699 11 83</t>
  </si>
  <si>
    <t>079 290 05 82</t>
  </si>
  <si>
    <t>forster.vonaarburg@bluewin.ch</t>
  </si>
  <si>
    <t>1.51.6.00.060</t>
  </si>
  <si>
    <t>Neuwilen ASV</t>
  </si>
  <si>
    <t>Rüegerholzstr. 44</t>
  </si>
  <si>
    <t>052 721 52 73</t>
  </si>
  <si>
    <t>armin.krattiger@bluewin.ch</t>
  </si>
  <si>
    <t>Kirchweg 4</t>
  </si>
  <si>
    <t>Amislohstr. 5</t>
  </si>
  <si>
    <t>+41 78 962 07 29</t>
  </si>
  <si>
    <t>ninostaeheli@icloud.com</t>
  </si>
  <si>
    <t>Spitzacker 5</t>
  </si>
  <si>
    <t>8574</t>
  </si>
  <si>
    <t>Illighausen</t>
  </si>
  <si>
    <t>079 639 63 88</t>
  </si>
  <si>
    <t>b.inauen68@outlook.com</t>
  </si>
  <si>
    <t>Langstr. 10</t>
  </si>
  <si>
    <t>8565</t>
  </si>
  <si>
    <t>Hugelshofen</t>
  </si>
  <si>
    <t>Sattlerstr. 2 a</t>
  </si>
  <si>
    <t>079 599 49 88</t>
  </si>
  <si>
    <t>Häglishag 1</t>
  </si>
  <si>
    <t>8564</t>
  </si>
  <si>
    <t>Hefenhausen</t>
  </si>
  <si>
    <t>philipp.haene@gmail.com</t>
  </si>
  <si>
    <t>Gartenweg 2</t>
  </si>
  <si>
    <t>076 519 04 08</t>
  </si>
  <si>
    <t>ess.neuwilen@bluewin.ch</t>
  </si>
  <si>
    <t>Kirchweg 8</t>
  </si>
  <si>
    <t>Oberdorfstr. 12</t>
  </si>
  <si>
    <t>Hauptstr. 118</t>
  </si>
  <si>
    <t>8508</t>
  </si>
  <si>
    <t>Homburg</t>
  </si>
  <si>
    <t>Chiss 10</t>
  </si>
  <si>
    <t>7503</t>
  </si>
  <si>
    <t>Samedan</t>
  </si>
  <si>
    <t>Kirchweg 12</t>
  </si>
  <si>
    <t>Rosengartenstr. 5</t>
  </si>
  <si>
    <t>Engelswilen</t>
  </si>
  <si>
    <t>Kirchweg 2</t>
  </si>
  <si>
    <t>Jakob Nuferstr. 10</t>
  </si>
  <si>
    <t>8573</t>
  </si>
  <si>
    <t>Siegershausen</t>
  </si>
  <si>
    <t>8576</t>
  </si>
  <si>
    <t>Mauren TG</t>
  </si>
  <si>
    <t>Schaffhauserstrasse 306</t>
  </si>
  <si>
    <t>+41 78 201 00 25</t>
  </si>
  <si>
    <t>baumann.marco@bluewin.ch</t>
  </si>
  <si>
    <t>Sattlerstr. 7</t>
  </si>
  <si>
    <t>071/699 10 93</t>
  </si>
  <si>
    <t>duenner.urs@bluewin.ch</t>
  </si>
  <si>
    <t>052 770 07 17</t>
  </si>
  <si>
    <t>079 665 15 54</t>
  </si>
  <si>
    <t>boesch.reto@bluewin.ch</t>
  </si>
  <si>
    <t>Hinter-Homburg</t>
  </si>
  <si>
    <t>Sattlerstrasse 2</t>
  </si>
  <si>
    <t>071 688 48 02</t>
  </si>
  <si>
    <t>079 243 14 69</t>
  </si>
  <si>
    <t>ess.roli@hotmail.com</t>
  </si>
  <si>
    <t>071 699 21 70</t>
  </si>
  <si>
    <t>079 256 12 66</t>
  </si>
  <si>
    <t>tom.boesch@bluewin.ch</t>
  </si>
  <si>
    <t>Breitackerstr. 13</t>
  </si>
  <si>
    <t>071 699 13 18</t>
  </si>
  <si>
    <t>079 222 13 18</t>
  </si>
  <si>
    <t>werner.ess@bluewin.ch</t>
  </si>
  <si>
    <t>071 699 22 02</t>
  </si>
  <si>
    <t>079 / 600 69 47</t>
  </si>
  <si>
    <t>haeberli.andreas@bluewin.ch</t>
  </si>
  <si>
    <t>Rebenweg 9</t>
  </si>
  <si>
    <t>8590</t>
  </si>
  <si>
    <t>Romanshorn</t>
  </si>
  <si>
    <t>0782335744</t>
  </si>
  <si>
    <t>bbschaeffer@gmail.com</t>
  </si>
  <si>
    <t>1.51.6.00.070</t>
  </si>
  <si>
    <t>Neukirch  ASV</t>
  </si>
  <si>
    <t>Hauptstrasse 82</t>
  </si>
  <si>
    <t>Sommeri</t>
  </si>
  <si>
    <t>Seeblickstr. 27</t>
  </si>
  <si>
    <t>9327</t>
  </si>
  <si>
    <t>Tübach</t>
  </si>
  <si>
    <t>071 841 73 28</t>
  </si>
  <si>
    <t>Stickerweg 1</t>
  </si>
  <si>
    <t>071 463 54 04</t>
  </si>
  <si>
    <t>077 493 17 32</t>
  </si>
  <si>
    <t>schmid.josef@gmx.ch</t>
  </si>
  <si>
    <t>Krieswinkelstr. 20</t>
  </si>
  <si>
    <t>8599</t>
  </si>
  <si>
    <t>Salmsach</t>
  </si>
  <si>
    <t>071 4634744</t>
  </si>
  <si>
    <t>079 5678071</t>
  </si>
  <si>
    <t>stidra@bluewin.ch</t>
  </si>
  <si>
    <t>Sonnenrain 2</t>
  </si>
  <si>
    <t>0764220105</t>
  </si>
  <si>
    <t>d.oberthaler@gmx.ch</t>
  </si>
  <si>
    <t>Gehrenstr. 18</t>
  </si>
  <si>
    <t>0768048848</t>
  </si>
  <si>
    <t>Almensbergstr. 1</t>
  </si>
  <si>
    <t>9314</t>
  </si>
  <si>
    <t>Steinebrunn</t>
  </si>
  <si>
    <t>071 470 01 39</t>
  </si>
  <si>
    <t>hj.michel@bluewin.ch</t>
  </si>
  <si>
    <t>Hohenbühlweg 9</t>
  </si>
  <si>
    <t>7000</t>
  </si>
  <si>
    <t>Chur</t>
  </si>
  <si>
    <t>Hubhofgasse 16</t>
  </si>
  <si>
    <t>Gehrestr. 18</t>
  </si>
  <si>
    <t>071 410 23 43</t>
  </si>
  <si>
    <t>beatrix_reto@bluewin.ch</t>
  </si>
  <si>
    <t>Hubhofgasse 26</t>
  </si>
  <si>
    <t>076 390 85 90</t>
  </si>
  <si>
    <t>rolf.diethelm@terra.com.br</t>
  </si>
  <si>
    <t>Bahnhofstr. 15/0</t>
  </si>
  <si>
    <t>079 419 68 00</t>
  </si>
  <si>
    <t>pascalschweiss@gmail.com</t>
  </si>
  <si>
    <t>Bahnhofstr. 15/1</t>
  </si>
  <si>
    <t>071 642 25 12</t>
  </si>
  <si>
    <t>079 221 95 15</t>
  </si>
  <si>
    <t>schweiss-sicherheit@bluewin.ch</t>
  </si>
  <si>
    <t>Spulackerstrasse 17</t>
  </si>
  <si>
    <t>8274</t>
  </si>
  <si>
    <t>Tägerwilen</t>
  </si>
  <si>
    <t>Hinterbergring 9</t>
  </si>
  <si>
    <t>6260</t>
  </si>
  <si>
    <t>Reiden</t>
  </si>
  <si>
    <t>m.vonarburg@gmx.ch</t>
  </si>
  <si>
    <t>Bannaustr. 7</t>
  </si>
  <si>
    <t>079 413 10 09</t>
  </si>
  <si>
    <t>paul.brand@proka.ch</t>
  </si>
  <si>
    <t>Traubenhofstr. 18</t>
  </si>
  <si>
    <t>Riedt b. Erlen</t>
  </si>
  <si>
    <t>Löwengasse 5</t>
  </si>
  <si>
    <t>Kümmertshausen</t>
  </si>
  <si>
    <t>Bahnhofstr. 15</t>
  </si>
  <si>
    <t>janineschweiss@gmail.com</t>
  </si>
  <si>
    <t>Arbonerstr. 10</t>
  </si>
  <si>
    <t>071 642 45 44</t>
  </si>
  <si>
    <t>079 697 18 71</t>
  </si>
  <si>
    <t>ko.scherrer@bluewin.ch</t>
  </si>
  <si>
    <t>Säntisstr. 37</t>
  </si>
  <si>
    <t>071 633 18 83</t>
  </si>
  <si>
    <t>0765853368</t>
  </si>
  <si>
    <t>corinne@schoenholzer.ch</t>
  </si>
  <si>
    <t>Hauptstr. 8</t>
  </si>
  <si>
    <t>071 646 06 70</t>
  </si>
  <si>
    <t>079 430 64 78</t>
  </si>
  <si>
    <t>mac.eugster@bluewin.ch</t>
  </si>
  <si>
    <t>St. Gallerstr. 63a</t>
  </si>
  <si>
    <t>durisch.home@bluewin.ch</t>
  </si>
  <si>
    <t>Bundschuhstr. 6-1</t>
  </si>
  <si>
    <t>71034</t>
  </si>
  <si>
    <t>Böblingen</t>
  </si>
  <si>
    <t>+49 1712 102616</t>
  </si>
  <si>
    <t>Rua Graciliano Ramos 32</t>
  </si>
  <si>
    <t>13305</t>
  </si>
  <si>
    <t>-471  ITÚ / SP</t>
  </si>
  <si>
    <t>+551124295782</t>
  </si>
  <si>
    <t>+551194637050</t>
  </si>
  <si>
    <t>carlosmarien@hotmail.com</t>
  </si>
  <si>
    <t>1.51.7.00.010</t>
  </si>
  <si>
    <t>Sao Paulo AS</t>
  </si>
  <si>
    <t>Rua L. Scarton 67 Chacara Areal</t>
  </si>
  <si>
    <t>13331</t>
  </si>
  <si>
    <t>-013 INDAIATUBA / SP</t>
  </si>
  <si>
    <t>019 3894 5217</t>
  </si>
  <si>
    <t>019 9676 3491</t>
  </si>
  <si>
    <t>wanderleiscarton@gmail.com</t>
  </si>
  <si>
    <t>Rua Renato Portioli 495</t>
  </si>
  <si>
    <t>13801</t>
  </si>
  <si>
    <t>-036 MOGI MIRIM / SP</t>
  </si>
  <si>
    <t>55 19 99163 8368</t>
  </si>
  <si>
    <t>0086 139 5209 7932</t>
  </si>
  <si>
    <t>heinzvogtperez@gmail.com</t>
  </si>
  <si>
    <t>Al.Terras Altas 35-apt 122A</t>
  </si>
  <si>
    <t>06544-</t>
  </si>
  <si>
    <t>Santana de Parnaiba/SP</t>
  </si>
  <si>
    <t>Rua Vladimir Seneme,  252</t>
  </si>
  <si>
    <t>13348749</t>
  </si>
  <si>
    <t>INDAIATUBA</t>
  </si>
  <si>
    <t>55 11 96900 5599</t>
  </si>
  <si>
    <t>felipe.batzli@gmail.com</t>
  </si>
  <si>
    <t>Rua Uirapuru N° 105 Vila Avai</t>
  </si>
  <si>
    <t>13333</t>
  </si>
  <si>
    <t>-200 Indiaiatuba / SP</t>
  </si>
  <si>
    <t>Avenida Romeu Pellicciari 543</t>
  </si>
  <si>
    <t>13218</t>
  </si>
  <si>
    <t>- 320 Jundiai / SP</t>
  </si>
  <si>
    <t>+55 11 4533 2314</t>
  </si>
  <si>
    <t>+55 11 7444 3589</t>
  </si>
  <si>
    <t>mauriciobets@yahoo.com.br</t>
  </si>
  <si>
    <t>Rua Uirapuru N°105 Vila Avai</t>
  </si>
  <si>
    <t>-200 Indaiatuba / SP</t>
  </si>
  <si>
    <t>855 Ruckle Court</t>
  </si>
  <si>
    <t>-</t>
  </si>
  <si>
    <t>North Vancouver BC V7H 2S6</t>
  </si>
  <si>
    <t>CA</t>
  </si>
  <si>
    <t>604 855 8929</t>
  </si>
  <si>
    <t>hkuster@shaw.ca</t>
  </si>
  <si>
    <t>1.51.7.00.020</t>
  </si>
  <si>
    <t>Vancouver ASG</t>
  </si>
  <si>
    <t>2679 Nelson Ave</t>
  </si>
  <si>
    <t>West Vancouver BC V7V2R8</t>
  </si>
  <si>
    <t>604 922 5936</t>
  </si>
  <si>
    <t>12392 - 212 Steet</t>
  </si>
  <si>
    <t>V4R 2L8 Maple Ridge BC</t>
  </si>
  <si>
    <t>01 604 467 3794</t>
  </si>
  <si>
    <t>thehirsigs@shaw.ca</t>
  </si>
  <si>
    <t>46-15860 82 Ave.</t>
  </si>
  <si>
    <t>Surrey BC V3S 8M4</t>
  </si>
  <si>
    <t>604 599 9975</t>
  </si>
  <si>
    <t>mspycher@telus.net</t>
  </si>
  <si>
    <t>308-9002 158 Street</t>
  </si>
  <si>
    <t>V4N 5G4 Surrey, BC</t>
  </si>
  <si>
    <t>001 604 581 7065</t>
  </si>
  <si>
    <t>Geglättete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</si>
</sst>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807]General"/>
    <numFmt numFmtId="165" formatCode="[$SFr.-807]&quot; &quot;#,##0.00;[Red][$SFr.-807]&quot; -&quot;#,##0.00"/>
    <numFmt numFmtId="166" formatCode="yyyy"/>
    <numFmt numFmtId="167" formatCode="yy"/>
  </numFmts>
  <fonts count="6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theme="1"/>
      <name val="Arial Narrow"/>
      <family val="2"/>
    </font>
    <font>
      <sz val="2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b/>
      <sz val="20"/>
      <color theme="1"/>
      <name val="Arial"/>
      <family val="2"/>
    </font>
    <font>
      <b/>
      <sz val="36"/>
      <color theme="1"/>
      <name val="Arial"/>
      <family val="2"/>
    </font>
    <font>
      <sz val="7"/>
      <color theme="1"/>
      <name val="Arial Narrow"/>
      <family val="2"/>
    </font>
    <font>
      <sz val="10"/>
      <name val="Arial"/>
      <family val="2"/>
    </font>
    <font>
      <b/>
      <sz val="24"/>
      <color theme="1"/>
      <name val="Arial"/>
      <family val="2"/>
    </font>
    <font>
      <b/>
      <sz val="18"/>
      <color rgb="FFFF0000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theme="1"/>
      <name val="MS Sans Serif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i/>
      <sz val="16"/>
      <color theme="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i/>
      <sz val="16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b/>
      <sz val="10"/>
      <color indexed="63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indexed="8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20"/>
      <color rgb="FFFF0000"/>
      <name val="Arial"/>
      <family val="2"/>
    </font>
    <font>
      <b/>
      <sz val="10"/>
      <color rgb="FF0000FF"/>
      <name val="Arial"/>
      <family val="2"/>
    </font>
    <font>
      <u/>
      <sz val="10"/>
      <color theme="10"/>
      <name val="Arial"/>
      <family val="2"/>
    </font>
    <font>
      <b/>
      <sz val="8"/>
      <color theme="1"/>
      <name val="Arial Narrow"/>
      <family val="2"/>
    </font>
    <font>
      <b/>
      <sz val="14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14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2">
    <xf numFmtId="0" fontId="0" fillId="0" borderId="0"/>
    <xf numFmtId="0" fontId="22" fillId="0" borderId="0"/>
    <xf numFmtId="0" fontId="4" fillId="0" borderId="0"/>
    <xf numFmtId="0" fontId="28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1" fillId="6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3" applyNumberFormat="0" applyAlignment="0" applyProtection="0"/>
    <xf numFmtId="0" fontId="33" fillId="25" borderId="4" applyNumberFormat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34" fillId="0" borderId="0"/>
    <xf numFmtId="0" fontId="35" fillId="0" borderId="0" applyNumberFormat="0" applyFill="0" applyBorder="0" applyAlignment="0" applyProtection="0"/>
    <xf numFmtId="0" fontId="36" fillId="7" borderId="0" applyNumberFormat="0" applyBorder="0" applyAlignment="0" applyProtection="0"/>
    <xf numFmtId="0" fontId="36" fillId="26" borderId="0" applyNumberFormat="0" applyBorder="0" applyAlignment="0" applyProtection="0"/>
    <xf numFmtId="0" fontId="37" fillId="0" borderId="0">
      <alignment horizontal="center"/>
    </xf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>
      <alignment horizontal="center"/>
    </xf>
    <xf numFmtId="0" fontId="37" fillId="0" borderId="0">
      <alignment horizontal="center" textRotation="9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10" borderId="3" applyNumberFormat="0" applyAlignment="0" applyProtection="0"/>
    <xf numFmtId="0" fontId="44" fillId="0" borderId="8" applyNumberFormat="0" applyFill="0" applyAlignment="0" applyProtection="0"/>
    <xf numFmtId="0" fontId="29" fillId="27" borderId="9" applyNumberFormat="0" applyFont="0" applyAlignment="0" applyProtection="0"/>
    <xf numFmtId="0" fontId="22" fillId="28" borderId="9" applyNumberFormat="0" applyAlignment="0" applyProtection="0"/>
    <xf numFmtId="0" fontId="45" fillId="24" borderId="10" applyNumberFormat="0" applyAlignment="0" applyProtection="0"/>
    <xf numFmtId="0" fontId="46" fillId="0" borderId="0"/>
    <xf numFmtId="0" fontId="47" fillId="0" borderId="0"/>
    <xf numFmtId="165" fontId="46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4" fillId="0" borderId="0"/>
    <xf numFmtId="0" fontId="28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4" fillId="0" borderId="0"/>
    <xf numFmtId="0" fontId="48" fillId="0" borderId="0" applyNumberFormat="0" applyFill="0" applyBorder="0" applyAlignment="0" applyProtection="0"/>
    <xf numFmtId="0" fontId="49" fillId="0" borderId="11" applyNumberFormat="0" applyFill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" fillId="0" borderId="0"/>
    <xf numFmtId="0" fontId="2" fillId="0" borderId="0"/>
  </cellStyleXfs>
  <cellXfs count="20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19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6" fillId="0" borderId="0" xfId="0" applyFont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left"/>
    </xf>
    <xf numFmtId="0" fontId="16" fillId="0" borderId="0" xfId="0" applyFont="1" applyAlignment="1">
      <alignment vertical="center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/>
    </xf>
    <xf numFmtId="49" fontId="21" fillId="4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left" vertical="top" indent="1"/>
    </xf>
    <xf numFmtId="0" fontId="53" fillId="0" borderId="0" xfId="0" applyFont="1" applyAlignment="1">
      <alignment horizontal="left" vertical="top"/>
    </xf>
    <xf numFmtId="0" fontId="15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0" fillId="0" borderId="0" xfId="0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2" fillId="0" borderId="0" xfId="0" applyFont="1" applyAlignment="1">
      <alignment horizontal="right" vertical="center" indent="1"/>
    </xf>
    <xf numFmtId="0" fontId="13" fillId="0" borderId="0" xfId="0" applyFont="1" applyAlignment="1">
      <alignment horizontal="right" vertical="center"/>
    </xf>
    <xf numFmtId="0" fontId="20" fillId="0" borderId="0" xfId="0" applyFont="1" applyAlignment="1">
      <alignment horizontal="left" indent="1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right"/>
    </xf>
    <xf numFmtId="0" fontId="16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5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4" fontId="19" fillId="0" borderId="0" xfId="0" applyNumberFormat="1" applyFont="1" applyAlignment="1">
      <alignment horizontal="center" vertical="top"/>
    </xf>
    <xf numFmtId="14" fontId="0" fillId="0" borderId="0" xfId="0" applyNumberFormat="1" applyAlignment="1">
      <alignment horizontal="center"/>
    </xf>
    <xf numFmtId="14" fontId="16" fillId="0" borderId="0" xfId="0" applyNumberFormat="1" applyFont="1" applyAlignment="1">
      <alignment horizontal="center" vertical="center"/>
    </xf>
    <xf numFmtId="14" fontId="21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21" fillId="4" borderId="1" xfId="0" applyFont="1" applyFill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0" fontId="24" fillId="0" borderId="0" xfId="0" applyFont="1" applyAlignment="1">
      <alignment horizontal="center" vertical="center"/>
    </xf>
    <xf numFmtId="166" fontId="19" fillId="0" borderId="0" xfId="0" applyNumberFormat="1" applyFont="1" applyAlignment="1">
      <alignment horizontal="left" vertical="top"/>
    </xf>
    <xf numFmtId="2" fontId="15" fillId="0" borderId="0" xfId="0" applyNumberFormat="1" applyFont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18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167" fontId="0" fillId="0" borderId="0" xfId="0" applyNumberFormat="1" applyAlignment="1">
      <alignment horizontal="center" vertical="center"/>
    </xf>
    <xf numFmtId="2" fontId="58" fillId="30" borderId="1" xfId="0" applyNumberFormat="1" applyFont="1" applyFill="1" applyBorder="1" applyAlignment="1">
      <alignment horizontal="center" vertical="center"/>
    </xf>
    <xf numFmtId="2" fontId="58" fillId="32" borderId="1" xfId="0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2" fontId="58" fillId="0" borderId="0" xfId="0" applyNumberFormat="1" applyFont="1" applyAlignment="1">
      <alignment horizontal="center" vertical="center"/>
    </xf>
    <xf numFmtId="0" fontId="59" fillId="0" borderId="22" xfId="0" applyFont="1" applyBorder="1" applyAlignment="1">
      <alignment vertical="center"/>
    </xf>
    <xf numFmtId="0" fontId="58" fillId="0" borderId="23" xfId="0" applyFont="1" applyBorder="1" applyAlignment="1">
      <alignment vertical="center"/>
    </xf>
    <xf numFmtId="2" fontId="59" fillId="0" borderId="23" xfId="0" applyNumberFormat="1" applyFont="1" applyBorder="1" applyAlignment="1">
      <alignment horizontal="center" vertical="center"/>
    </xf>
    <xf numFmtId="2" fontId="59" fillId="32" borderId="24" xfId="0" applyNumberFormat="1" applyFont="1" applyFill="1" applyBorder="1" applyAlignment="1">
      <alignment horizontal="center" vertical="center"/>
    </xf>
    <xf numFmtId="0" fontId="58" fillId="0" borderId="1" xfId="0" applyFont="1" applyBorder="1" applyAlignment="1" applyProtection="1">
      <alignment horizontal="left" vertical="center" indent="1"/>
      <protection locked="0"/>
    </xf>
    <xf numFmtId="18" fontId="58" fillId="0" borderId="1" xfId="0" applyNumberFormat="1" applyFont="1" applyBorder="1" applyAlignment="1" applyProtection="1">
      <alignment horizontal="left" vertical="center" indent="1"/>
      <protection locked="0"/>
    </xf>
    <xf numFmtId="0" fontId="58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" fontId="58" fillId="36" borderId="1" xfId="0" applyNumberFormat="1" applyFont="1" applyFill="1" applyBorder="1" applyAlignment="1">
      <alignment horizontal="center" vertical="center"/>
    </xf>
    <xf numFmtId="2" fontId="58" fillId="29" borderId="1" xfId="0" applyNumberFormat="1" applyFont="1" applyFill="1" applyBorder="1" applyAlignment="1">
      <alignment horizontal="center" vertical="center"/>
    </xf>
    <xf numFmtId="4" fontId="58" fillId="37" borderId="1" xfId="0" applyNumberFormat="1" applyFont="1" applyFill="1" applyBorder="1" applyAlignment="1">
      <alignment horizontal="center" vertical="center"/>
    </xf>
    <xf numFmtId="0" fontId="58" fillId="38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0" fillId="34" borderId="1" xfId="0" applyFill="1" applyBorder="1" applyAlignment="1">
      <alignment horizontal="left" vertical="center"/>
    </xf>
    <xf numFmtId="14" fontId="0" fillId="34" borderId="1" xfId="0" applyNumberFormat="1" applyFill="1" applyBorder="1" applyAlignment="1">
      <alignment horizontal="center" vertical="center"/>
    </xf>
    <xf numFmtId="0" fontId="7" fillId="34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3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34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1" fillId="4" borderId="26" xfId="0" applyFont="1" applyFill="1" applyBorder="1" applyAlignment="1">
      <alignment horizontal="center" vertical="center"/>
    </xf>
    <xf numFmtId="0" fontId="61" fillId="0" borderId="0" xfId="0" applyFont="1" applyAlignment="1">
      <alignment horizontal="left" vertical="top"/>
    </xf>
    <xf numFmtId="166" fontId="61" fillId="0" borderId="0" xfId="0" applyNumberFormat="1" applyFont="1" applyAlignment="1">
      <alignment horizontal="left" vertical="top"/>
    </xf>
    <xf numFmtId="0" fontId="15" fillId="0" borderId="0" xfId="0" applyFont="1" applyAlignment="1" applyProtection="1">
      <alignment vertical="top"/>
      <protection hidden="1"/>
    </xf>
    <xf numFmtId="0" fontId="0" fillId="0" borderId="0" xfId="0" applyProtection="1">
      <protection hidden="1"/>
    </xf>
    <xf numFmtId="0" fontId="8" fillId="0" borderId="13" xfId="0" applyFont="1" applyBorder="1" applyAlignment="1" applyProtection="1">
      <alignment vertical="center"/>
      <protection hidden="1"/>
    </xf>
    <xf numFmtId="0" fontId="6" fillId="0" borderId="27" xfId="0" applyFont="1" applyBorder="1" applyAlignment="1" applyProtection="1">
      <alignment vertical="center"/>
      <protection hidden="1"/>
    </xf>
    <xf numFmtId="0" fontId="63" fillId="0" borderId="0" xfId="121" applyFont="1"/>
    <xf numFmtId="0" fontId="2" fillId="0" borderId="0" xfId="12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6" borderId="1" xfId="0" applyFont="1" applyFill="1" applyBorder="1" applyAlignment="1">
      <alignment horizontal="center" vertical="center" wrapText="1"/>
    </xf>
    <xf numFmtId="2" fontId="14" fillId="29" borderId="1" xfId="0" applyNumberFormat="1" applyFont="1" applyFill="1" applyBorder="1" applyAlignment="1">
      <alignment horizontal="center" vertical="center" wrapText="1"/>
    </xf>
    <xf numFmtId="0" fontId="14" fillId="37" borderId="1" xfId="0" applyFont="1" applyFill="1" applyBorder="1" applyAlignment="1">
      <alignment horizontal="center" vertical="center" wrapText="1"/>
    </xf>
    <xf numFmtId="2" fontId="14" fillId="30" borderId="1" xfId="0" applyNumberFormat="1" applyFont="1" applyFill="1" applyBorder="1" applyAlignment="1">
      <alignment horizontal="center" vertical="center" wrapText="1"/>
    </xf>
    <xf numFmtId="2" fontId="56" fillId="3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0" xfId="0" applyFont="1" applyAlignment="1">
      <alignment vertical="center"/>
    </xf>
    <xf numFmtId="0" fontId="10" fillId="32" borderId="28" xfId="0" applyFont="1" applyFill="1" applyBorder="1" applyAlignment="1" applyProtection="1">
      <alignment horizontal="center" vertical="center"/>
      <protection hidden="1"/>
    </xf>
    <xf numFmtId="0" fontId="1" fillId="0" borderId="0" xfId="121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3" xfId="0" applyFont="1" applyBorder="1" applyAlignment="1" applyProtection="1">
      <alignment horizontal="center" vertical="center"/>
      <protection locked="0"/>
    </xf>
    <xf numFmtId="0" fontId="26" fillId="0" borderId="34" xfId="0" applyFont="1" applyBorder="1" applyAlignment="1" applyProtection="1">
      <alignment horizontal="center" vertical="center"/>
      <protection locked="0"/>
    </xf>
    <xf numFmtId="0" fontId="7" fillId="38" borderId="32" xfId="0" applyFont="1" applyFill="1" applyBorder="1" applyAlignment="1">
      <alignment horizontal="center" vertical="center"/>
    </xf>
    <xf numFmtId="0" fontId="7" fillId="38" borderId="33" xfId="0" applyFont="1" applyFill="1" applyBorder="1" applyAlignment="1">
      <alignment horizontal="center" vertical="center"/>
    </xf>
    <xf numFmtId="0" fontId="7" fillId="38" borderId="3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31" borderId="31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33" borderId="31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0" fillId="38" borderId="35" xfId="0" applyFont="1" applyFill="1" applyBorder="1" applyAlignment="1">
      <alignment horizontal="center" vertical="center"/>
    </xf>
    <xf numFmtId="0" fontId="27" fillId="38" borderId="35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26" fillId="0" borderId="36" xfId="0" applyFont="1" applyBorder="1" applyAlignment="1" applyProtection="1">
      <alignment horizontal="center" vertical="center"/>
      <protection locked="0"/>
    </xf>
    <xf numFmtId="3" fontId="7" fillId="0" borderId="0" xfId="0" applyNumberFormat="1" applyFont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3" fontId="7" fillId="0" borderId="41" xfId="0" applyNumberFormat="1" applyFont="1" applyBorder="1" applyAlignment="1" applyProtection="1">
      <alignment horizontal="center" vertical="center"/>
      <protection locked="0"/>
    </xf>
    <xf numFmtId="3" fontId="62" fillId="0" borderId="42" xfId="0" applyNumberFormat="1" applyFont="1" applyBorder="1" applyAlignment="1" applyProtection="1">
      <alignment horizontal="center" vertical="center"/>
      <protection locked="0"/>
    </xf>
    <xf numFmtId="49" fontId="11" fillId="33" borderId="13" xfId="0" applyNumberFormat="1" applyFont="1" applyFill="1" applyBorder="1" applyAlignment="1">
      <alignment horizontal="center" vertical="center"/>
    </xf>
    <xf numFmtId="3" fontId="7" fillId="0" borderId="43" xfId="0" applyNumberFormat="1" applyFont="1" applyBorder="1" applyAlignment="1" applyProtection="1">
      <alignment horizontal="center" vertical="center"/>
      <protection locked="0"/>
    </xf>
    <xf numFmtId="49" fontId="11" fillId="31" borderId="13" xfId="0" applyNumberFormat="1" applyFont="1" applyFill="1" applyBorder="1" applyAlignment="1">
      <alignment horizontal="center" vertical="center"/>
    </xf>
    <xf numFmtId="3" fontId="62" fillId="0" borderId="44" xfId="0" applyNumberFormat="1" applyFont="1" applyBorder="1" applyAlignment="1" applyProtection="1">
      <alignment horizontal="center" vertical="center"/>
      <protection locked="0"/>
    </xf>
    <xf numFmtId="3" fontId="7" fillId="0" borderId="0" xfId="0" applyNumberFormat="1" applyFont="1" applyAlignment="1">
      <alignment horizontal="left" vertical="center"/>
    </xf>
    <xf numFmtId="14" fontId="0" fillId="0" borderId="0" xfId="0" applyNumberFormat="1"/>
    <xf numFmtId="0" fontId="58" fillId="0" borderId="1" xfId="0" applyFont="1" applyBorder="1" applyAlignment="1" applyProtection="1">
      <alignment vertical="center" readingOrder="1"/>
      <protection locked="0"/>
    </xf>
    <xf numFmtId="0" fontId="58" fillId="0" borderId="1" xfId="0" applyFont="1" applyBorder="1" applyAlignment="1" applyProtection="1">
      <alignment vertical="center"/>
      <protection locked="0"/>
    </xf>
    <xf numFmtId="0" fontId="67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51" fillId="0" borderId="0" xfId="0" applyNumberFormat="1" applyFont="1" applyAlignment="1">
      <alignment wrapText="1"/>
    </xf>
    <xf numFmtId="0" fontId="52" fillId="0" borderId="0" xfId="0" applyFont="1" applyAlignment="1">
      <alignment wrapText="1"/>
    </xf>
    <xf numFmtId="0" fontId="11" fillId="35" borderId="14" xfId="0" applyFont="1" applyFill="1" applyBorder="1" applyAlignment="1" applyProtection="1">
      <alignment horizontal="left" vertical="center"/>
      <protection locked="0"/>
    </xf>
    <xf numFmtId="0" fontId="11" fillId="35" borderId="15" xfId="0" applyFont="1" applyFill="1" applyBorder="1" applyAlignment="1" applyProtection="1">
      <alignment horizontal="left" vertical="center"/>
      <protection locked="0"/>
    </xf>
    <xf numFmtId="0" fontId="11" fillId="35" borderId="16" xfId="0" applyFont="1" applyFill="1" applyBorder="1" applyAlignment="1" applyProtection="1">
      <alignment horizontal="left" vertical="center"/>
      <protection locked="0"/>
    </xf>
    <xf numFmtId="0" fontId="22" fillId="35" borderId="17" xfId="0" applyFont="1" applyFill="1" applyBorder="1" applyAlignment="1" applyProtection="1">
      <alignment horizontal="left" vertical="center"/>
      <protection locked="0"/>
    </xf>
    <xf numFmtId="0" fontId="22" fillId="35" borderId="12" xfId="0" applyFont="1" applyFill="1" applyBorder="1" applyAlignment="1" applyProtection="1">
      <alignment horizontal="left" vertical="center"/>
      <protection locked="0"/>
    </xf>
    <xf numFmtId="0" fontId="22" fillId="35" borderId="18" xfId="0" applyFont="1" applyFill="1" applyBorder="1" applyAlignment="1" applyProtection="1">
      <alignment horizontal="left" vertical="center"/>
      <protection locked="0"/>
    </xf>
    <xf numFmtId="0" fontId="55" fillId="35" borderId="17" xfId="119" applyFill="1" applyBorder="1" applyAlignment="1" applyProtection="1">
      <alignment horizontal="left" vertical="center"/>
      <protection locked="0"/>
    </xf>
    <xf numFmtId="0" fontId="22" fillId="35" borderId="19" xfId="119" applyFont="1" applyFill="1" applyBorder="1" applyAlignment="1" applyProtection="1">
      <alignment horizontal="left" vertical="center"/>
      <protection locked="0"/>
    </xf>
    <xf numFmtId="0" fontId="22" fillId="35" borderId="20" xfId="0" applyFont="1" applyFill="1" applyBorder="1" applyAlignment="1" applyProtection="1">
      <alignment horizontal="left" vertical="center"/>
      <protection locked="0"/>
    </xf>
    <xf numFmtId="0" fontId="22" fillId="35" borderId="21" xfId="0" applyFont="1" applyFill="1" applyBorder="1" applyAlignment="1" applyProtection="1">
      <alignment horizontal="left" vertical="center"/>
      <protection locked="0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17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14" fontId="0" fillId="0" borderId="0" xfId="0" applyNumberFormat="1" applyAlignment="1">
      <alignment horizontal="left" vertical="center"/>
    </xf>
    <xf numFmtId="166" fontId="57" fillId="0" borderId="0" xfId="0" applyNumberFormat="1" applyFont="1" applyAlignment="1">
      <alignment horizontal="left"/>
    </xf>
    <xf numFmtId="0" fontId="8" fillId="0" borderId="27" xfId="0" quotePrefix="1" applyFont="1" applyBorder="1" applyAlignment="1" applyProtection="1">
      <alignment horizontal="center" vertical="center" wrapText="1"/>
      <protection hidden="1"/>
    </xf>
    <xf numFmtId="0" fontId="8" fillId="0" borderId="25" xfId="0" quotePrefix="1" applyFont="1" applyBorder="1" applyAlignment="1" applyProtection="1">
      <alignment horizontal="center" vertical="center" wrapText="1"/>
      <protection hidden="1"/>
    </xf>
    <xf numFmtId="0" fontId="16" fillId="0" borderId="13" xfId="0" applyFont="1" applyBorder="1" applyAlignment="1" applyProtection="1">
      <alignment horizontal="center" vertical="center"/>
      <protection hidden="1"/>
    </xf>
    <xf numFmtId="0" fontId="16" fillId="0" borderId="27" xfId="0" applyFont="1" applyBorder="1" applyAlignment="1" applyProtection="1">
      <alignment horizontal="center" vertical="center"/>
      <protection hidden="1"/>
    </xf>
    <xf numFmtId="0" fontId="16" fillId="0" borderId="25" xfId="0" applyFont="1" applyBorder="1" applyAlignment="1" applyProtection="1">
      <alignment horizontal="center" vertical="center"/>
      <protection hidden="1"/>
    </xf>
    <xf numFmtId="0" fontId="10" fillId="0" borderId="13" xfId="0" quotePrefix="1" applyFont="1" applyBorder="1" applyAlignment="1" applyProtection="1">
      <alignment horizontal="center" vertical="center"/>
      <protection hidden="1"/>
    </xf>
    <xf numFmtId="0" fontId="10" fillId="0" borderId="25" xfId="0" quotePrefix="1" applyFont="1" applyBorder="1" applyAlignment="1" applyProtection="1">
      <alignment horizontal="center" vertical="center"/>
      <protection hidden="1"/>
    </xf>
  </cellXfs>
  <cellStyles count="122">
    <cellStyle name="20% - Accent1" xfId="4" xr:uid="{5F42BA93-26E0-49B3-A453-4D3C9AFEE3F3}"/>
    <cellStyle name="20% - Accent2" xfId="5" xr:uid="{5A5E4364-75AB-4011-9204-75BE8D7F1F80}"/>
    <cellStyle name="20% - Accent3" xfId="6" xr:uid="{5256AF91-A07B-4336-839A-1DB3413465A1}"/>
    <cellStyle name="20% - Accent4" xfId="7" xr:uid="{8D1DE2DC-818C-44DC-92AE-5D09453CD613}"/>
    <cellStyle name="20% - Accent5" xfId="8" xr:uid="{919162D1-5A29-4DE4-BD2E-42D71826AA3C}"/>
    <cellStyle name="20% - Accent6" xfId="9" xr:uid="{DB1DCDBB-1BCC-4580-8A47-E66640472A0B}"/>
    <cellStyle name="40% - Accent1" xfId="10" xr:uid="{4224150F-F1FF-4C70-9D1F-37E32941F55F}"/>
    <cellStyle name="40% - Accent2" xfId="11" xr:uid="{C8BBE055-B46D-4DC5-ADA5-3517EA2AEA0C}"/>
    <cellStyle name="40% - Accent3" xfId="12" xr:uid="{24F7D327-8537-41D5-8490-CD62D5FB2757}"/>
    <cellStyle name="40% - Accent4" xfId="13" xr:uid="{BD513192-49EF-419C-8AD6-E0989F462042}"/>
    <cellStyle name="40% - Accent5" xfId="14" xr:uid="{58944130-C676-4F05-9490-76176B194520}"/>
    <cellStyle name="40% - Accent6" xfId="15" xr:uid="{91C22732-6C63-4BE4-8F17-F5E2FF03E92B}"/>
    <cellStyle name="60% - Accent1" xfId="16" xr:uid="{1B6EAEE8-3709-4C9A-A076-D32BC898F9CE}"/>
    <cellStyle name="60% - Accent2" xfId="17" xr:uid="{7A29B07B-52D9-4861-8AD0-AE52ABEEBE1D}"/>
    <cellStyle name="60% - Accent3" xfId="18" xr:uid="{74EB9EE1-B6BA-4BA6-A8F9-F4DA55D41CE5}"/>
    <cellStyle name="60% - Accent4" xfId="19" xr:uid="{8EB1B78E-D691-4880-BA37-C11B7B8446D7}"/>
    <cellStyle name="60% - Accent5" xfId="20" xr:uid="{41A2DB63-CA92-45D6-93EF-40C6F81DA4FC}"/>
    <cellStyle name="60% - Accent6" xfId="21" xr:uid="{65EF1492-C261-486D-9037-3E6FA935A03B}"/>
    <cellStyle name="Accent1" xfId="22" xr:uid="{6132D7BF-9AFB-4F78-842C-D2F2F562CF71}"/>
    <cellStyle name="Accent2" xfId="23" xr:uid="{79EBA5EA-537A-4F4C-969E-A64AA3449F13}"/>
    <cellStyle name="Accent3" xfId="24" xr:uid="{98235714-4F55-4107-BF07-C060911AF9D0}"/>
    <cellStyle name="Accent4" xfId="25" xr:uid="{0F067DA8-0024-4B0A-8AE9-AFD46E75F3B5}"/>
    <cellStyle name="Accent5" xfId="26" xr:uid="{62409DC4-27CA-4AC2-839D-00574FF1EBED}"/>
    <cellStyle name="Accent6" xfId="27" xr:uid="{B1F5BC49-9AD7-42DB-AF0C-23CEF675CF2E}"/>
    <cellStyle name="Bad" xfId="28" xr:uid="{A89E2AB4-5D2C-4885-B308-B9C9EE2A9ACD}"/>
    <cellStyle name="Bad 1" xfId="29" xr:uid="{E374B5ED-42A4-4C5B-B3D8-8329A8397A24}"/>
    <cellStyle name="Calculation" xfId="30" xr:uid="{FF01C5BB-63B0-4DFD-B186-E5CF224968B3}"/>
    <cellStyle name="Check Cell" xfId="31" xr:uid="{1C919E65-32AE-4B95-9331-CE713D08DD9C}"/>
    <cellStyle name="Dezimal 2" xfId="32" xr:uid="{F66CA9A3-6F8A-4D6B-AB3B-6502488CA83C}"/>
    <cellStyle name="Dezimal 2 2" xfId="33" xr:uid="{66BC4E4A-EAC7-4E83-BBB0-93B7C1E347FE}"/>
    <cellStyle name="Dezimal 2 2 2" xfId="34" xr:uid="{64FD2EDF-1730-4F4A-925C-9B0C2A43ED9D}"/>
    <cellStyle name="Dezimal 2 3" xfId="35" xr:uid="{E2A09C13-E2CD-4C2D-A79D-A0D6431DF3E7}"/>
    <cellStyle name="Dezimal 2 3 2" xfId="36" xr:uid="{5FC9E5AE-6DD5-4800-9481-A088EF23B82F}"/>
    <cellStyle name="Dezimal 2 4" xfId="37" xr:uid="{ACDFBA70-B20B-4FCE-949E-200CC8CBBA8E}"/>
    <cellStyle name="Dezimal 3" xfId="38" xr:uid="{37FDFFA9-0755-4737-8CAD-8DAC49A8A642}"/>
    <cellStyle name="Dezimal 3 2" xfId="39" xr:uid="{A27E9B70-D739-47CA-BE6B-C08DEA78C517}"/>
    <cellStyle name="Dezimal 4" xfId="40" xr:uid="{2C553107-B013-45D0-9F80-B036D4BD519D}"/>
    <cellStyle name="Dezimal 4 2" xfId="41" xr:uid="{C74CA114-7415-48B9-8476-5FF10D30453B}"/>
    <cellStyle name="Dezimal 5" xfId="42" xr:uid="{C894734F-472E-4070-B4C7-EFC0F8C23B46}"/>
    <cellStyle name="Dezimal 5 2" xfId="43" xr:uid="{F268BE2F-AEAA-475D-9595-BE04D415FDC0}"/>
    <cellStyle name="Dezimal 6" xfId="44" xr:uid="{CD52B188-A29A-4489-AF15-72175697DEDF}"/>
    <cellStyle name="Dezimal 6 2" xfId="45" xr:uid="{F71DE2CC-BE22-4E26-BD09-1D3CF021E5C6}"/>
    <cellStyle name="Dezimal 7" xfId="46" xr:uid="{953961FC-4A4B-4F5E-80C1-F65BDE34E914}"/>
    <cellStyle name="Dezimal 7 2" xfId="47" xr:uid="{CA4C4F8F-EAC6-4096-BC44-A91D63F1BE4F}"/>
    <cellStyle name="Excel Built-in Normal" xfId="48" xr:uid="{D2AE9F6F-ABA9-4BB5-A7DF-DD5E515DC97E}"/>
    <cellStyle name="Explanatory Text" xfId="49" xr:uid="{B4381E92-6267-4299-9B5C-21BD694DF46D}"/>
    <cellStyle name="Good" xfId="50" xr:uid="{9DE2FA37-B42C-45DF-8CD4-C6D154538898}"/>
    <cellStyle name="Good 1" xfId="51" xr:uid="{8D3E045C-E01A-4914-879F-A82DFE56CB23}"/>
    <cellStyle name="Heading" xfId="52" xr:uid="{D59851AE-B484-4869-9D70-83EA320CDCF6}"/>
    <cellStyle name="Heading 1" xfId="53" xr:uid="{8B893BA5-B711-4E2B-B2D5-1EAC83A3B261}"/>
    <cellStyle name="Heading 1 1" xfId="54" xr:uid="{6D1E959F-A208-47D6-928D-EDCF274A4660}"/>
    <cellStyle name="Heading 2" xfId="55" xr:uid="{D9A92F9B-FBCF-453D-BF81-642CB61C6310}"/>
    <cellStyle name="Heading 2 1" xfId="56" xr:uid="{12F7449B-82A3-49E5-981F-4CB423475A3B}"/>
    <cellStyle name="Heading 3" xfId="57" xr:uid="{53DEAA33-06ED-45C9-8D51-CB782C4C98BA}"/>
    <cellStyle name="Heading 4" xfId="58" xr:uid="{3153E4F8-0AAC-4083-A4DA-BF25595F3FED}"/>
    <cellStyle name="Heading 5" xfId="59" xr:uid="{E44BBF42-5789-4215-BBEE-73492E4F747D}"/>
    <cellStyle name="Heading1" xfId="60" xr:uid="{9FA81846-48D8-4251-93BF-CDEB6D00FD6E}"/>
    <cellStyle name="Hyperlink 2" xfId="61" xr:uid="{5CBFAEAC-3C9C-48D3-89E3-64BF12BEECCE}"/>
    <cellStyle name="Hyperlink 3" xfId="62" xr:uid="{3F0646D3-7669-4349-ABDC-977D5E0F5E0C}"/>
    <cellStyle name="Hyperlink 4" xfId="63" xr:uid="{01A50D57-EFFE-4846-9A6A-6D57B7C7C9A9}"/>
    <cellStyle name="Hyperlink 5" xfId="64" xr:uid="{2ED815E3-988A-4BCC-9CB4-4F2BB50E64FF}"/>
    <cellStyle name="Hyperlink 6" xfId="65" xr:uid="{ECACE84E-62DE-4435-947A-0022B6C71481}"/>
    <cellStyle name="Hyperlink 7" xfId="66" xr:uid="{3241AC19-380C-4216-8917-169513F9435F}"/>
    <cellStyle name="Hyperlink 8" xfId="67" xr:uid="{6C4E20B5-1843-4563-B367-E31E889C287D}"/>
    <cellStyle name="Hyperlink 9" xfId="68" xr:uid="{82809984-A646-4456-A623-F9F12F282520}"/>
    <cellStyle name="Input" xfId="69" xr:uid="{A95DC93B-BFC0-4991-9B51-5F07BA7058DB}"/>
    <cellStyle name="Link" xfId="119" builtinId="8"/>
    <cellStyle name="Linked Cell" xfId="70" xr:uid="{5C79906A-243D-4E3C-9DB3-BB26437C84C9}"/>
    <cellStyle name="Note" xfId="71" xr:uid="{19862499-8DEF-4B7C-88DD-B650EDC3687A}"/>
    <cellStyle name="Note 1" xfId="72" xr:uid="{B79D3037-CC86-4E2D-ADF2-FEC142560A2E}"/>
    <cellStyle name="Output" xfId="73" xr:uid="{29AEA88E-59F7-4BA5-A1D4-BD00553F344C}"/>
    <cellStyle name="Result" xfId="74" xr:uid="{179247C2-5744-4B3C-B0EF-C974E25DC051}"/>
    <cellStyle name="Result 1" xfId="75" xr:uid="{3402EC2B-CFB4-4395-B9D4-BE883F5454F6}"/>
    <cellStyle name="Result2" xfId="76" xr:uid="{6468C451-5673-4BB1-BD92-42453C528A69}"/>
    <cellStyle name="Standard" xfId="0" builtinId="0"/>
    <cellStyle name="Standard 10" xfId="77" xr:uid="{DF51685E-EC20-4A99-89D6-85024F8CB655}"/>
    <cellStyle name="Standard 10 2" xfId="78" xr:uid="{B06474E6-7EE6-4361-8A91-BECE41C3509F}"/>
    <cellStyle name="Standard 11" xfId="79" xr:uid="{B55008C4-1ABE-4DEE-99C0-13045E64C1C4}"/>
    <cellStyle name="Standard 12" xfId="80" xr:uid="{14F9ACEC-A675-430A-84AB-C2D8597CF3FF}"/>
    <cellStyle name="Standard 12 2" xfId="81" xr:uid="{BE2021A7-D476-4F12-82FC-63A11CBBD7EA}"/>
    <cellStyle name="Standard 13" xfId="82" xr:uid="{BECF30A7-F97E-46D1-B22E-3744A6A7765C}"/>
    <cellStyle name="Standard 14" xfId="83" xr:uid="{14496BB2-67E4-4F70-AB0F-C3839460A9B1}"/>
    <cellStyle name="Standard 15" xfId="84" xr:uid="{F16ADAF1-4E1E-41B7-AA1C-A470BA7115B7}"/>
    <cellStyle name="Standard 16" xfId="85" xr:uid="{D1274685-FBC8-4F26-852B-2A301EE20DFA}"/>
    <cellStyle name="Standard 17" xfId="86" xr:uid="{25753389-28B5-4C8B-BD46-D1512E2BE59A}"/>
    <cellStyle name="Standard 18" xfId="87" xr:uid="{85DB4D33-A291-45E1-AEAD-9133CBC62B41}"/>
    <cellStyle name="Standard 19" xfId="88" xr:uid="{2A6C1761-60D1-4D4A-B6E4-7D02A4D2C080}"/>
    <cellStyle name="Standard 2" xfId="3" xr:uid="{347F65A8-9E0F-422B-8F4A-DFA3220160E2}"/>
    <cellStyle name="Standard 20" xfId="89" xr:uid="{7425F2D9-3005-4BE3-AC47-59851C65BB77}"/>
    <cellStyle name="Standard 21" xfId="90" xr:uid="{B8FA705A-6FA4-4FAD-AD33-E7DD5A984CB9}"/>
    <cellStyle name="Standard 22" xfId="91" xr:uid="{ED75AE98-14A0-40DD-B705-6393A0EE5167}"/>
    <cellStyle name="Standard 23" xfId="92" xr:uid="{5AFB12AF-39EA-4C46-8271-33442FBC74AD}"/>
    <cellStyle name="Standard 24" xfId="93" xr:uid="{BC697DD2-0E8D-4EF4-A715-99D60D3C6C0F}"/>
    <cellStyle name="Standard 25" xfId="94" xr:uid="{417CC77D-C07D-4D78-82BE-38B3F7E94611}"/>
    <cellStyle name="Standard 26" xfId="95" xr:uid="{D520223B-D0E0-4600-B638-AEC2D2D8DC6C}"/>
    <cellStyle name="Standard 26 2" xfId="96" xr:uid="{4E01C59A-B868-4DB7-A3EA-F369BB1DC5ED}"/>
    <cellStyle name="Standard 26 3" xfId="97" xr:uid="{2909FCED-D602-4793-9559-EE5721AC5BCB}"/>
    <cellStyle name="Standard 26 4" xfId="98" xr:uid="{24E03A63-027C-42EA-9440-382D4104A194}"/>
    <cellStyle name="Standard 26 5" xfId="99" xr:uid="{1A750FA7-0E61-4021-B1CE-0394B91C4D23}"/>
    <cellStyle name="Standard 27" xfId="100" xr:uid="{FC1AFFDF-A373-4FB8-9857-6851253D51AA}"/>
    <cellStyle name="Standard 28" xfId="101" xr:uid="{313E3B5E-D3C5-449D-AA38-1238B72B596F}"/>
    <cellStyle name="Standard 29" xfId="102" xr:uid="{7133E7A7-45C9-4EA4-9EB0-550E4463AD0B}"/>
    <cellStyle name="Standard 3" xfId="2" xr:uid="{1C624627-5052-4AEF-8E53-31D552B952E0}"/>
    <cellStyle name="Standard 3 2" xfId="103" xr:uid="{1D49C378-3B88-488F-93BC-1AAF5C341218}"/>
    <cellStyle name="Standard 30" xfId="104" xr:uid="{BD62468F-28C0-4E82-9309-BF1DA0289E0B}"/>
    <cellStyle name="Standard 31" xfId="105" xr:uid="{A0F81258-5761-4AE9-85E7-2F45029D6845}"/>
    <cellStyle name="Standard 32" xfId="106" xr:uid="{DA6C061F-3F28-40BC-9B68-98CF970827DE}"/>
    <cellStyle name="Standard 33" xfId="107" xr:uid="{0BD07B2D-1EE9-4497-9057-2064C706925F}"/>
    <cellStyle name="Standard 34" xfId="108" xr:uid="{966159EA-01BD-4B0F-8BD1-EE0015691B00}"/>
    <cellStyle name="Standard 35" xfId="109" xr:uid="{9536C25F-CA9C-43CB-9387-6AFAB73B44F6}"/>
    <cellStyle name="Standard 36" xfId="1" xr:uid="{F5EF7247-A9A4-48B4-BADA-B0673FFE4328}"/>
    <cellStyle name="Standard 37" xfId="120" xr:uid="{222803F1-E1E1-4CFB-A399-87B901190F47}"/>
    <cellStyle name="Standard 37 2" xfId="121" xr:uid="{096B283F-5809-4723-9E03-680E2D3149E7}"/>
    <cellStyle name="Standard 4" xfId="110" xr:uid="{CD600CB0-CF9C-48F4-910D-58E796CC5F4B}"/>
    <cellStyle name="Standard 5" xfId="111" xr:uid="{4EE2C4D6-0FE0-4F96-8026-81B11C86A0E0}"/>
    <cellStyle name="Standard 6" xfId="112" xr:uid="{8A1878E7-9F1B-4CEB-B46B-05304C55084C}"/>
    <cellStyle name="Standard 7" xfId="113" xr:uid="{599C17C5-C46F-4F91-B1D3-B284AC3F1B18}"/>
    <cellStyle name="Standard 8" xfId="114" xr:uid="{DDDCEF9A-9FAC-4984-9322-6ABDA3D661CB}"/>
    <cellStyle name="Standard 9" xfId="115" xr:uid="{E00B501D-CD07-49BA-A14D-0F528A098D0D}"/>
    <cellStyle name="Title" xfId="116" xr:uid="{B0184CFD-29EA-43F8-A57D-F13711C78A87}"/>
    <cellStyle name="Total" xfId="117" xr:uid="{90E3D4B6-3E1D-4CB8-B2D1-C4208D28F248}"/>
    <cellStyle name="Warning Text" xfId="118" xr:uid="{7318B2A4-0690-4704-BBE4-5A7BB37E12AC}"/>
  </cellStyles>
  <dxfs count="163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FF99"/>
      <color rgb="FF99FF99"/>
      <color rgb="FFFFFFCC"/>
      <color rgb="FFCCFFCC"/>
      <color rgb="FF00FF99"/>
      <color rgb="FFFFCCFF"/>
      <color rgb="FFFFFF99"/>
      <color rgb="FFFFFF00"/>
      <color rgb="FF99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15874</xdr:rowOff>
    </xdr:from>
    <xdr:to>
      <xdr:col>2</xdr:col>
      <xdr:colOff>730032</xdr:colOff>
      <xdr:row>3</xdr:row>
      <xdr:rowOff>128587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" y="15874"/>
          <a:ext cx="1063408" cy="10652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38965</xdr:rowOff>
    </xdr:from>
    <xdr:to>
      <xdr:col>1</xdr:col>
      <xdr:colOff>230624</xdr:colOff>
      <xdr:row>2</xdr:row>
      <xdr:rowOff>186602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965"/>
          <a:ext cx="737181" cy="68883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43295</xdr:rowOff>
    </xdr:from>
    <xdr:to>
      <xdr:col>1</xdr:col>
      <xdr:colOff>230624</xdr:colOff>
      <xdr:row>2</xdr:row>
      <xdr:rowOff>190932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295"/>
          <a:ext cx="737181" cy="6888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230624</xdr:colOff>
      <xdr:row>2</xdr:row>
      <xdr:rowOff>195262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51955</xdr:rowOff>
    </xdr:from>
    <xdr:to>
      <xdr:col>1</xdr:col>
      <xdr:colOff>230624</xdr:colOff>
      <xdr:row>2</xdr:row>
      <xdr:rowOff>199592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55"/>
          <a:ext cx="737181" cy="68883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230624</xdr:colOff>
      <xdr:row>2</xdr:row>
      <xdr:rowOff>195262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232356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52387</xdr:rowOff>
    </xdr:from>
    <xdr:to>
      <xdr:col>1</xdr:col>
      <xdr:colOff>232356</xdr:colOff>
      <xdr:row>2</xdr:row>
      <xdr:rowOff>198292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7"/>
          <a:ext cx="737181" cy="68883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52387</xdr:rowOff>
    </xdr:from>
    <xdr:to>
      <xdr:col>1</xdr:col>
      <xdr:colOff>232356</xdr:colOff>
      <xdr:row>2</xdr:row>
      <xdr:rowOff>198292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7"/>
          <a:ext cx="737181" cy="68883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42862</xdr:rowOff>
    </xdr:from>
    <xdr:to>
      <xdr:col>1</xdr:col>
      <xdr:colOff>232356</xdr:colOff>
      <xdr:row>2</xdr:row>
      <xdr:rowOff>188767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"/>
          <a:ext cx="737181" cy="68883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</xdr:colOff>
      <xdr:row>0</xdr:row>
      <xdr:rowOff>47625</xdr:rowOff>
    </xdr:from>
    <xdr:to>
      <xdr:col>1</xdr:col>
      <xdr:colOff>237118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54769</xdr:rowOff>
    </xdr:from>
    <xdr:to>
      <xdr:col>1</xdr:col>
      <xdr:colOff>230624</xdr:colOff>
      <xdr:row>2</xdr:row>
      <xdr:rowOff>202406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769"/>
          <a:ext cx="736640" cy="6953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52388</xdr:rowOff>
    </xdr:from>
    <xdr:to>
      <xdr:col>1</xdr:col>
      <xdr:colOff>232356</xdr:colOff>
      <xdr:row>2</xdr:row>
      <xdr:rowOff>198293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88"/>
          <a:ext cx="737181" cy="68883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232356</xdr:colOff>
      <xdr:row>2</xdr:row>
      <xdr:rowOff>193530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7181" cy="68883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29307</xdr:colOff>
      <xdr:row>0</xdr:row>
      <xdr:rowOff>14654</xdr:rowOff>
    </xdr:from>
    <xdr:to>
      <xdr:col>1</xdr:col>
      <xdr:colOff>578827</xdr:colOff>
      <xdr:row>2</xdr:row>
      <xdr:rowOff>54290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E43AAB-3B31-4A73-A8CF-B3FE5EF5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7" y="14654"/>
          <a:ext cx="835270" cy="779655"/>
        </a:xfrm>
        <a:prstGeom prst="rect">
          <a:avLst/>
        </a:prstGeom>
      </xdr:spPr>
    </xdr:pic>
    <xdr:clientData/>
  </xdr:twoCellAnchor>
  <xdr:twoCellAnchor>
    <xdr:from>
      <xdr:col>26</xdr:col>
      <xdr:colOff>76200</xdr:colOff>
      <xdr:row>2</xdr:row>
      <xdr:rowOff>57150</xdr:rowOff>
    </xdr:from>
    <xdr:to>
      <xdr:col>26</xdr:col>
      <xdr:colOff>723900</xdr:colOff>
      <xdr:row>2</xdr:row>
      <xdr:rowOff>381000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E31C5B95-0400-4861-98CB-A300B99D7CB1}"/>
            </a:ext>
          </a:extLst>
        </xdr:cNvPr>
        <xdr:cNvSpPr/>
      </xdr:nvSpPr>
      <xdr:spPr>
        <a:xfrm>
          <a:off x="9448800" y="800100"/>
          <a:ext cx="647700" cy="323850"/>
        </a:xfrm>
        <a:prstGeom prst="rect">
          <a:avLst/>
        </a:prstGeom>
        <a:solidFill>
          <a:srgbClr val="FF0000"/>
        </a:solidFill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230624</xdr:colOff>
      <xdr:row>2</xdr:row>
      <xdr:rowOff>202066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9"/>
          <a:ext cx="734088" cy="6851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54428</xdr:rowOff>
    </xdr:from>
    <xdr:to>
      <xdr:col>1</xdr:col>
      <xdr:colOff>230624</xdr:colOff>
      <xdr:row>2</xdr:row>
      <xdr:rowOff>202065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8"/>
          <a:ext cx="734088" cy="6851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230624</xdr:colOff>
      <xdr:row>2</xdr:row>
      <xdr:rowOff>202066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9"/>
          <a:ext cx="734088" cy="685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230624</xdr:colOff>
      <xdr:row>2</xdr:row>
      <xdr:rowOff>202066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9"/>
          <a:ext cx="734088" cy="685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230624</xdr:colOff>
      <xdr:row>2</xdr:row>
      <xdr:rowOff>202066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29"/>
          <a:ext cx="734088" cy="685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230624</xdr:colOff>
      <xdr:row>2</xdr:row>
      <xdr:rowOff>195262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34088" cy="6851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47625</xdr:rowOff>
    </xdr:from>
    <xdr:to>
      <xdr:col>1</xdr:col>
      <xdr:colOff>230625</xdr:colOff>
      <xdr:row>2</xdr:row>
      <xdr:rowOff>195262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7625"/>
          <a:ext cx="734088" cy="6851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tabColor rgb="FF00FF00"/>
  </sheetPr>
  <dimension ref="A1:AA33"/>
  <sheetViews>
    <sheetView showGridLines="0" showZeros="0" tabSelected="1" zoomScale="120" zoomScaleNormal="120" workbookViewId="0">
      <selection activeCell="C12" sqref="C12"/>
    </sheetView>
  </sheetViews>
  <sheetFormatPr baseColWidth="10" defaultColWidth="11.42578125" defaultRowHeight="12.75" x14ac:dyDescent="0.2"/>
  <cols>
    <col min="1" max="1" width="5.42578125" style="13" customWidth="1"/>
    <col min="2" max="2" width="7.42578125" style="13" hidden="1" customWidth="1"/>
    <col min="3" max="3" width="17.7109375" style="42" customWidth="1"/>
    <col min="4" max="4" width="13.5703125" style="42" customWidth="1"/>
    <col min="5" max="5" width="11.5703125" style="11" customWidth="1"/>
    <col min="6" max="6" width="21" style="42" customWidth="1"/>
    <col min="7" max="7" width="5.85546875" style="13" customWidth="1"/>
    <col min="8" max="8" width="5.140625" style="13" customWidth="1"/>
    <col min="9" max="9" width="0.42578125" style="2" customWidth="1"/>
    <col min="10" max="10" width="5.7109375" style="21" customWidth="1"/>
    <col min="11" max="11" width="5.7109375" style="78" hidden="1" customWidth="1"/>
    <col min="12" max="12" width="5.7109375" style="59" customWidth="1"/>
    <col min="13" max="13" width="5.7109375" style="82" hidden="1" customWidth="1"/>
    <col min="14" max="14" width="5.7109375" style="82" customWidth="1"/>
    <col min="15" max="15" width="2.7109375" style="8" customWidth="1"/>
    <col min="16" max="16" width="2.7109375" style="8" hidden="1" customWidth="1"/>
    <col min="17" max="17" width="8" style="59" hidden="1" customWidth="1"/>
    <col min="18" max="19" width="2.7109375" style="8" customWidth="1"/>
    <col min="20" max="20" width="3.28515625" style="7" bestFit="1" customWidth="1"/>
    <col min="21" max="22" width="4.7109375" style="7" customWidth="1"/>
    <col min="23" max="24" width="0" hidden="1" customWidth="1"/>
  </cols>
  <sheetData>
    <row r="1" spans="1:27" s="16" customFormat="1" ht="27" customHeight="1" x14ac:dyDescent="0.2">
      <c r="A1" s="14"/>
      <c r="B1" s="14"/>
      <c r="C1" s="37"/>
      <c r="D1" s="113" t="s">
        <v>0</v>
      </c>
      <c r="E1" s="15"/>
      <c r="F1" s="114">
        <v>46387</v>
      </c>
      <c r="G1" s="20"/>
      <c r="H1" s="20"/>
      <c r="I1" s="39"/>
      <c r="J1" s="14"/>
      <c r="K1" s="74"/>
      <c r="L1" s="40"/>
      <c r="M1" s="75"/>
      <c r="N1" s="75"/>
      <c r="O1" s="41"/>
      <c r="P1" s="41"/>
      <c r="Q1" s="40"/>
      <c r="R1" s="41"/>
    </row>
    <row r="2" spans="1:27" ht="23.25" customHeight="1" x14ac:dyDescent="0.25">
      <c r="D2" s="38"/>
      <c r="F2" s="43"/>
      <c r="G2" s="44"/>
      <c r="H2" s="44"/>
      <c r="I2" s="12"/>
      <c r="J2" s="13"/>
      <c r="K2" s="76"/>
      <c r="L2" s="45"/>
      <c r="M2" s="77"/>
      <c r="N2" s="77"/>
      <c r="O2" s="46"/>
      <c r="P2" s="46"/>
      <c r="Q2" s="45"/>
      <c r="R2" s="46"/>
      <c r="S2" s="47"/>
    </row>
    <row r="3" spans="1:27" s="5" customFormat="1" ht="24.95" customHeight="1" x14ac:dyDescent="0.2">
      <c r="D3" s="48" t="s">
        <v>1</v>
      </c>
      <c r="E3" s="178"/>
      <c r="F3" s="179"/>
      <c r="G3" s="179"/>
      <c r="H3" s="179"/>
      <c r="I3" s="179"/>
      <c r="J3" s="180"/>
      <c r="K3" s="78"/>
      <c r="L3" s="21"/>
      <c r="M3" s="78"/>
      <c r="N3" s="78"/>
      <c r="Q3" s="21"/>
    </row>
    <row r="4" spans="1:27" ht="18" customHeight="1" x14ac:dyDescent="0.2">
      <c r="D4" s="48" t="s">
        <v>2</v>
      </c>
      <c r="E4" s="181"/>
      <c r="F4" s="182"/>
      <c r="G4" s="182"/>
      <c r="H4" s="182"/>
      <c r="I4" s="182"/>
      <c r="J4" s="183"/>
      <c r="K4" s="76"/>
      <c r="L4" s="13"/>
      <c r="M4" s="76"/>
      <c r="N4" s="76"/>
      <c r="O4" s="12"/>
      <c r="P4" s="12"/>
      <c r="Q4" s="1"/>
      <c r="R4" s="12"/>
      <c r="S4" s="12"/>
      <c r="T4"/>
      <c r="U4"/>
      <c r="V4"/>
    </row>
    <row r="5" spans="1:27" ht="18" customHeight="1" x14ac:dyDescent="0.2">
      <c r="D5" s="48" t="s">
        <v>3</v>
      </c>
      <c r="E5" s="181"/>
      <c r="F5" s="182"/>
      <c r="G5" s="182"/>
      <c r="H5" s="182"/>
      <c r="I5" s="182"/>
      <c r="J5" s="183"/>
      <c r="K5" s="76"/>
      <c r="L5" s="13"/>
      <c r="M5" s="76"/>
      <c r="N5" s="76"/>
      <c r="O5" s="12"/>
      <c r="P5" s="12"/>
      <c r="Q5" s="1"/>
      <c r="R5" s="12"/>
      <c r="S5" s="12"/>
      <c r="T5"/>
      <c r="U5"/>
      <c r="V5"/>
    </row>
    <row r="6" spans="1:27" ht="18" customHeight="1" x14ac:dyDescent="0.2">
      <c r="D6" s="48" t="s">
        <v>4</v>
      </c>
      <c r="E6" s="181"/>
      <c r="F6" s="182"/>
      <c r="G6" s="182"/>
      <c r="H6" s="182"/>
      <c r="I6" s="182"/>
      <c r="J6" s="183"/>
      <c r="K6" s="76"/>
      <c r="L6" s="13"/>
      <c r="M6" s="76"/>
      <c r="N6" s="76"/>
      <c r="O6" s="12"/>
      <c r="P6" s="12"/>
      <c r="Q6" s="1"/>
      <c r="R6" s="12"/>
      <c r="S6" s="12"/>
      <c r="T6"/>
      <c r="U6"/>
      <c r="V6"/>
    </row>
    <row r="7" spans="1:27" s="1" customFormat="1" ht="18" customHeight="1" x14ac:dyDescent="0.2">
      <c r="A7" s="21"/>
      <c r="B7" s="21"/>
      <c r="C7" s="26"/>
      <c r="D7" s="48" t="s">
        <v>5</v>
      </c>
      <c r="E7" s="184"/>
      <c r="F7" s="182"/>
      <c r="G7" s="182"/>
      <c r="H7" s="182"/>
      <c r="I7" s="182"/>
      <c r="J7" s="183"/>
      <c r="K7" s="78"/>
      <c r="L7" s="21"/>
      <c r="M7" s="78"/>
      <c r="N7" s="79"/>
      <c r="O7" s="49"/>
      <c r="P7" s="49"/>
      <c r="R7" s="49"/>
      <c r="S7" s="2"/>
    </row>
    <row r="8" spans="1:27" s="1" customFormat="1" ht="18" customHeight="1" x14ac:dyDescent="0.2">
      <c r="A8" s="21"/>
      <c r="B8" s="21"/>
      <c r="C8" s="26"/>
      <c r="D8" s="48" t="s">
        <v>6</v>
      </c>
      <c r="E8" s="185"/>
      <c r="F8" s="186"/>
      <c r="G8" s="186"/>
      <c r="H8" s="186"/>
      <c r="I8" s="186"/>
      <c r="J8" s="187"/>
      <c r="K8" s="78"/>
      <c r="L8" s="21"/>
      <c r="M8" s="78"/>
      <c r="N8" s="79"/>
      <c r="O8" s="49"/>
      <c r="P8" s="49"/>
      <c r="R8" s="49"/>
      <c r="S8" s="2"/>
    </row>
    <row r="9" spans="1:27" s="55" customFormat="1" ht="41.25" customHeight="1" x14ac:dyDescent="0.6">
      <c r="A9" s="176"/>
      <c r="B9" s="176"/>
      <c r="C9" s="177"/>
      <c r="D9" s="50" t="s">
        <v>7</v>
      </c>
      <c r="E9"/>
      <c r="F9" s="51"/>
      <c r="G9" s="52"/>
      <c r="H9" s="52"/>
      <c r="I9"/>
      <c r="J9" s="13"/>
      <c r="K9" s="80"/>
      <c r="L9" s="53"/>
      <c r="M9" s="80"/>
      <c r="N9" s="81"/>
      <c r="O9" s="54"/>
      <c r="P9" s="54"/>
      <c r="Q9" s="54"/>
      <c r="R9" s="54"/>
    </row>
    <row r="10" spans="1:27" s="55" customFormat="1" ht="44.25" customHeight="1" x14ac:dyDescent="0.25">
      <c r="A10" s="174" t="s">
        <v>1117</v>
      </c>
      <c r="B10" s="174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54"/>
      <c r="P10" s="54"/>
      <c r="R10" s="54"/>
    </row>
    <row r="11" spans="1:27" s="56" customFormat="1" ht="26.25" customHeight="1" x14ac:dyDescent="0.2">
      <c r="A11" s="121" t="s">
        <v>8</v>
      </c>
      <c r="B11" s="121" t="s">
        <v>9</v>
      </c>
      <c r="C11" s="122" t="s">
        <v>10</v>
      </c>
      <c r="D11" s="122" t="s">
        <v>11</v>
      </c>
      <c r="E11" s="121" t="s">
        <v>1118</v>
      </c>
      <c r="F11" s="122" t="s">
        <v>1</v>
      </c>
      <c r="G11" s="121" t="s">
        <v>13</v>
      </c>
      <c r="H11" s="121" t="s">
        <v>14</v>
      </c>
      <c r="I11" s="24"/>
      <c r="J11" s="123" t="s">
        <v>15</v>
      </c>
      <c r="K11" s="124"/>
      <c r="L11" s="125" t="s">
        <v>16</v>
      </c>
      <c r="M11" s="126"/>
      <c r="N11" s="127" t="s">
        <v>17</v>
      </c>
      <c r="O11" s="57"/>
      <c r="P11" s="57"/>
      <c r="Q11" s="83" t="s">
        <v>18</v>
      </c>
      <c r="R11" s="57"/>
      <c r="S11" s="57"/>
      <c r="T11" s="57"/>
      <c r="U11" s="57"/>
      <c r="V11" s="57"/>
      <c r="W11" s="173" t="s">
        <v>5710</v>
      </c>
      <c r="X11" s="173"/>
    </row>
    <row r="12" spans="1:27" s="1" customFormat="1" ht="21" customHeight="1" x14ac:dyDescent="0.2">
      <c r="A12" s="58">
        <v>1</v>
      </c>
      <c r="B12" s="129" cm="1">
        <f t="array" ref="B12">_xlfn.XLOOKUP(W12&amp;X12&amp;E12,Mitgliederliste!$D:$D&amp;Mitgliederliste!$C:$C&amp;Mitgliederliste!$L:$L,Mitgliederliste!$A:$A,"")</f>
        <v>0</v>
      </c>
      <c r="C12" s="171"/>
      <c r="D12" s="93"/>
      <c r="E12" s="103"/>
      <c r="F12" s="94"/>
      <c r="G12" s="95"/>
      <c r="H12" s="102">
        <f>IF(AND(YEAR($F$1)-YEAR(E12)&gt;=55,YEAR($F$1)-YEAR(E12)&lt;=69,G12="f"),"V f",IF(AND(YEAR($F$1)-YEAR(E12)&gt;=55,YEAR($F$1)-YEAR(E12)&lt;=69,G12="a"),"V a",IF(AND(YEAR($F$1)-YEAR(E12)&gt;=70,G12="f"),"Ev f",IF(AND(YEAR($F$1)-YEAR(E12)&gt;=70,G12="a"),"Ev a",0))))</f>
        <v>0</v>
      </c>
      <c r="J12" s="99" t="str">
        <f ca="1">IF(Resultate!J6&gt;0,16,"")</f>
        <v/>
      </c>
      <c r="K12" s="100"/>
      <c r="L12" s="101" t="str">
        <f ca="1">IF(Resultate!L6&gt;0,5,"")</f>
        <v/>
      </c>
      <c r="M12" s="85"/>
      <c r="N12" s="86">
        <f ca="1">IFERROR(J12+L12,)</f>
        <v>0</v>
      </c>
      <c r="O12"/>
      <c r="P12"/>
      <c r="Q12" s="84" t="str">
        <f>IF(C12="","",$F$1-E12)</f>
        <v/>
      </c>
      <c r="R12" s="2"/>
      <c r="S12" s="2"/>
      <c r="T12" s="71"/>
      <c r="W12" s="1" t="str">
        <f>TRIM(C12)</f>
        <v/>
      </c>
      <c r="X12" s="1" t="str">
        <f>TRIM(D12)</f>
        <v/>
      </c>
      <c r="AA12" s="10"/>
    </row>
    <row r="13" spans="1:27" s="1" customFormat="1" ht="21" customHeight="1" x14ac:dyDescent="0.2">
      <c r="A13" s="58">
        <v>2</v>
      </c>
      <c r="B13" s="129" cm="1">
        <f t="array" ref="B13">_xlfn.XLOOKUP(W13&amp;X13&amp;E13,Mitgliederliste!$D:$D&amp;Mitgliederliste!$C:$C&amp;Mitgliederliste!$L:$L,Mitgliederliste!$A:$A,"")</f>
        <v>0</v>
      </c>
      <c r="C13" s="172"/>
      <c r="D13" s="93"/>
      <c r="E13" s="103"/>
      <c r="F13" s="93"/>
      <c r="G13" s="95"/>
      <c r="H13" s="102">
        <f t="shared" ref="H13:H31" si="0">IF(AND(YEAR($F$1)-YEAR(E13)&gt;=55,YEAR($F$1)-YEAR(E13)&lt;=69,G13="f"),"V f",IF(AND(YEAR($F$1)-YEAR(E13)&gt;=55,YEAR($F$1)-YEAR(E13)&lt;=69,G13="a"),"V a",IF(AND(YEAR($F$1)-YEAR(E13)&gt;=70,G13="f"),"Ev f",IF(AND(YEAR($F$1)-YEAR(E13)&gt;=70,G13="a"),"Ev a",0))))</f>
        <v>0</v>
      </c>
      <c r="J13" s="99" t="str">
        <f ca="1">IF(Resultate!J7&gt;0,16,"")</f>
        <v/>
      </c>
      <c r="K13" s="100"/>
      <c r="L13" s="101" t="str">
        <f ca="1">IF(Resultate!L7&gt;0,5,"")</f>
        <v/>
      </c>
      <c r="M13" s="85"/>
      <c r="N13" s="86">
        <f t="shared" ref="N13:N31" ca="1" si="1">IFERROR(J13+L13,)</f>
        <v>0</v>
      </c>
      <c r="O13"/>
      <c r="P13"/>
      <c r="Q13" s="84" t="str">
        <f t="shared" ref="Q13:Q31" si="2">IF(C13="","",$F$1-E13)</f>
        <v/>
      </c>
      <c r="R13" s="2"/>
      <c r="S13" s="2"/>
      <c r="T13" s="71"/>
      <c r="W13" s="1" t="str">
        <f t="shared" ref="W13:W31" si="3">TRIM(C13)</f>
        <v/>
      </c>
      <c r="X13" s="1" t="str">
        <f t="shared" ref="X13:X31" si="4">TRIM(D13)</f>
        <v/>
      </c>
      <c r="AA13" s="10"/>
    </row>
    <row r="14" spans="1:27" s="1" customFormat="1" ht="21" customHeight="1" x14ac:dyDescent="0.2">
      <c r="A14" s="58">
        <v>3</v>
      </c>
      <c r="B14" s="129" cm="1">
        <f t="array" ref="B14">_xlfn.XLOOKUP(W14&amp;X14&amp;E14,Mitgliederliste!$D:$D&amp;Mitgliederliste!$C:$C&amp;Mitgliederliste!$L:$L,Mitgliederliste!$A:$A,"")</f>
        <v>0</v>
      </c>
      <c r="C14" s="172"/>
      <c r="D14" s="93"/>
      <c r="E14" s="103"/>
      <c r="F14" s="93"/>
      <c r="G14" s="95"/>
      <c r="H14" s="102">
        <f t="shared" si="0"/>
        <v>0</v>
      </c>
      <c r="J14" s="99" t="str">
        <f ca="1">IF(Resultate!J8&gt;0,16,"")</f>
        <v/>
      </c>
      <c r="K14" s="100"/>
      <c r="L14" s="101" t="str">
        <f ca="1">IF(Resultate!L8&gt;0,5,"")</f>
        <v/>
      </c>
      <c r="M14" s="85"/>
      <c r="N14" s="86">
        <f t="shared" ca="1" si="1"/>
        <v>0</v>
      </c>
      <c r="O14" s="2"/>
      <c r="P14" s="2"/>
      <c r="Q14" s="84" t="str">
        <f t="shared" si="2"/>
        <v/>
      </c>
      <c r="R14" s="2"/>
      <c r="S14" s="2"/>
      <c r="T14" s="71"/>
      <c r="W14" s="1" t="str">
        <f t="shared" si="3"/>
        <v/>
      </c>
      <c r="X14" s="1" t="str">
        <f t="shared" si="4"/>
        <v/>
      </c>
      <c r="AA14" s="10"/>
    </row>
    <row r="15" spans="1:27" s="1" customFormat="1" ht="21" customHeight="1" x14ac:dyDescent="0.2">
      <c r="A15" s="58">
        <v>4</v>
      </c>
      <c r="B15" s="129" cm="1">
        <f t="array" ref="B15">_xlfn.XLOOKUP(W15&amp;X15&amp;E15,Mitgliederliste!$D:$D&amp;Mitgliederliste!$C:$C&amp;Mitgliederliste!$L:$L,Mitgliederliste!$A:$A,"")</f>
        <v>0</v>
      </c>
      <c r="C15" s="172"/>
      <c r="D15" s="93"/>
      <c r="E15" s="103"/>
      <c r="F15" s="93"/>
      <c r="G15" s="95"/>
      <c r="H15" s="102">
        <f t="shared" si="0"/>
        <v>0</v>
      </c>
      <c r="J15" s="99" t="str">
        <f ca="1">IF(Resultate!J9&gt;0,16,"")</f>
        <v/>
      </c>
      <c r="K15" s="100"/>
      <c r="L15" s="101" t="str">
        <f ca="1">IF(Resultate!L9&gt;0,5,"")</f>
        <v/>
      </c>
      <c r="M15" s="85"/>
      <c r="N15" s="86">
        <f t="shared" ca="1" si="1"/>
        <v>0</v>
      </c>
      <c r="O15" s="2"/>
      <c r="P15" s="2"/>
      <c r="Q15" s="84" t="str">
        <f t="shared" si="2"/>
        <v/>
      </c>
      <c r="R15" s="2"/>
      <c r="S15" s="2"/>
      <c r="T15" s="71"/>
      <c r="W15" s="1" t="str">
        <f t="shared" si="3"/>
        <v/>
      </c>
      <c r="X15" s="1" t="str">
        <f t="shared" si="4"/>
        <v/>
      </c>
      <c r="AA15" s="10"/>
    </row>
    <row r="16" spans="1:27" s="1" customFormat="1" ht="21" customHeight="1" x14ac:dyDescent="0.2">
      <c r="A16" s="58">
        <v>5</v>
      </c>
      <c r="B16" s="129" cm="1">
        <f t="array" ref="B16">_xlfn.XLOOKUP(W16&amp;X16&amp;E16,Mitgliederliste!$D:$D&amp;Mitgliederliste!$C:$C&amp;Mitgliederliste!$L:$L,Mitgliederliste!$A:$A,"")</f>
        <v>0</v>
      </c>
      <c r="C16" s="172"/>
      <c r="D16" s="93"/>
      <c r="E16" s="103"/>
      <c r="F16" s="93"/>
      <c r="G16" s="95"/>
      <c r="H16" s="102">
        <f t="shared" si="0"/>
        <v>0</v>
      </c>
      <c r="J16" s="99" t="str">
        <f ca="1">IF(Resultate!J10&gt;0,16,"")</f>
        <v/>
      </c>
      <c r="K16" s="100"/>
      <c r="L16" s="101" t="str">
        <f ca="1">IF(Resultate!L10&gt;0,5,"")</f>
        <v/>
      </c>
      <c r="M16" s="85"/>
      <c r="N16" s="86">
        <f t="shared" ca="1" si="1"/>
        <v>0</v>
      </c>
      <c r="O16" s="2"/>
      <c r="P16" s="2"/>
      <c r="Q16" s="84" t="str">
        <f t="shared" si="2"/>
        <v/>
      </c>
      <c r="R16" s="2"/>
      <c r="S16" s="2"/>
      <c r="T16" s="71"/>
      <c r="W16" s="1" t="str">
        <f t="shared" si="3"/>
        <v/>
      </c>
      <c r="X16" s="1" t="str">
        <f t="shared" si="4"/>
        <v/>
      </c>
      <c r="AA16" s="10"/>
    </row>
    <row r="17" spans="1:27" s="1" customFormat="1" ht="21" customHeight="1" x14ac:dyDescent="0.2">
      <c r="A17" s="58">
        <v>6</v>
      </c>
      <c r="B17" s="129" cm="1">
        <f t="array" ref="B17">_xlfn.XLOOKUP(W17&amp;X17&amp;E17,Mitgliederliste!$D:$D&amp;Mitgliederliste!$C:$C&amp;Mitgliederliste!$L:$L,Mitgliederliste!$A:$A,"")</f>
        <v>0</v>
      </c>
      <c r="C17" s="172"/>
      <c r="D17" s="93"/>
      <c r="E17" s="103"/>
      <c r="F17" s="93"/>
      <c r="G17" s="95"/>
      <c r="H17" s="102">
        <f t="shared" si="0"/>
        <v>0</v>
      </c>
      <c r="J17" s="99" t="str">
        <f ca="1">IF(Resultate!J11&gt;0,16,"")</f>
        <v/>
      </c>
      <c r="K17" s="100"/>
      <c r="L17" s="101" t="str">
        <f ca="1">IF(Resultate!L11&gt;0,5,"")</f>
        <v/>
      </c>
      <c r="M17" s="85"/>
      <c r="N17" s="86">
        <f t="shared" ca="1" si="1"/>
        <v>0</v>
      </c>
      <c r="O17" s="2"/>
      <c r="P17" s="2"/>
      <c r="Q17" s="84" t="str">
        <f t="shared" si="2"/>
        <v/>
      </c>
      <c r="R17" s="2"/>
      <c r="S17" s="2"/>
      <c r="T17" s="71"/>
      <c r="W17" s="1" t="str">
        <f t="shared" si="3"/>
        <v/>
      </c>
      <c r="X17" s="1" t="str">
        <f t="shared" si="4"/>
        <v/>
      </c>
      <c r="AA17" s="10"/>
    </row>
    <row r="18" spans="1:27" s="1" customFormat="1" ht="21" customHeight="1" x14ac:dyDescent="0.2">
      <c r="A18" s="58">
        <v>7</v>
      </c>
      <c r="B18" s="129" cm="1">
        <f t="array" ref="B18">_xlfn.XLOOKUP(W18&amp;X18&amp;E18,Mitgliederliste!$D:$D&amp;Mitgliederliste!$C:$C&amp;Mitgliederliste!$L:$L,Mitgliederliste!$A:$A,"")</f>
        <v>0</v>
      </c>
      <c r="C18" s="172"/>
      <c r="D18" s="93"/>
      <c r="E18" s="103"/>
      <c r="F18" s="93"/>
      <c r="G18" s="95"/>
      <c r="H18" s="102">
        <f t="shared" si="0"/>
        <v>0</v>
      </c>
      <c r="J18" s="99" t="str">
        <f ca="1">IF(Resultate!J12&gt;0,16,"")</f>
        <v/>
      </c>
      <c r="K18" s="100"/>
      <c r="L18" s="101" t="str">
        <f ca="1">IF(Resultate!L12&gt;0,5,"")</f>
        <v/>
      </c>
      <c r="M18" s="85"/>
      <c r="N18" s="86">
        <f t="shared" ca="1" si="1"/>
        <v>0</v>
      </c>
      <c r="O18" s="2"/>
      <c r="P18" s="2"/>
      <c r="Q18" s="84" t="str">
        <f t="shared" si="2"/>
        <v/>
      </c>
      <c r="R18" s="2"/>
      <c r="S18" s="2"/>
      <c r="T18" s="71"/>
      <c r="W18" s="1" t="str">
        <f t="shared" si="3"/>
        <v/>
      </c>
      <c r="X18" s="1" t="str">
        <f t="shared" si="4"/>
        <v/>
      </c>
      <c r="AA18" s="10"/>
    </row>
    <row r="19" spans="1:27" s="1" customFormat="1" ht="21" customHeight="1" x14ac:dyDescent="0.2">
      <c r="A19" s="58">
        <v>8</v>
      </c>
      <c r="B19" s="129" cm="1">
        <f t="array" ref="B19">_xlfn.XLOOKUP(W19&amp;X19&amp;E19,Mitgliederliste!$D:$D&amp;Mitgliederliste!$C:$C&amp;Mitgliederliste!$L:$L,Mitgliederliste!$A:$A,"")</f>
        <v>0</v>
      </c>
      <c r="C19" s="172"/>
      <c r="D19" s="93"/>
      <c r="E19" s="103"/>
      <c r="F19" s="93"/>
      <c r="G19" s="95"/>
      <c r="H19" s="102">
        <f t="shared" si="0"/>
        <v>0</v>
      </c>
      <c r="J19" s="99" t="str">
        <f ca="1">IF(Resultate!J13&gt;0,16,"")</f>
        <v/>
      </c>
      <c r="K19" s="100"/>
      <c r="L19" s="101" t="str">
        <f ca="1">IF(Resultate!L13&gt;0,5,"")</f>
        <v/>
      </c>
      <c r="M19" s="85"/>
      <c r="N19" s="86">
        <f t="shared" ca="1" si="1"/>
        <v>0</v>
      </c>
      <c r="O19" s="2"/>
      <c r="P19" s="2"/>
      <c r="Q19" s="84" t="str">
        <f t="shared" si="2"/>
        <v/>
      </c>
      <c r="R19" s="2"/>
      <c r="S19" s="2"/>
      <c r="T19" s="71"/>
      <c r="W19" s="1" t="str">
        <f t="shared" si="3"/>
        <v/>
      </c>
      <c r="X19" s="1" t="str">
        <f t="shared" si="4"/>
        <v/>
      </c>
      <c r="AA19" s="10"/>
    </row>
    <row r="20" spans="1:27" s="1" customFormat="1" ht="21" customHeight="1" x14ac:dyDescent="0.2">
      <c r="A20" s="58">
        <v>9</v>
      </c>
      <c r="B20" s="129" cm="1">
        <f t="array" ref="B20">_xlfn.XLOOKUP(W20&amp;X20&amp;E20,Mitgliederliste!$D:$D&amp;Mitgliederliste!$C:$C&amp;Mitgliederliste!$L:$L,Mitgliederliste!$A:$A,"")</f>
        <v>0</v>
      </c>
      <c r="C20" s="172"/>
      <c r="D20" s="93"/>
      <c r="E20" s="103"/>
      <c r="F20" s="93"/>
      <c r="G20" s="95"/>
      <c r="H20" s="102">
        <f t="shared" si="0"/>
        <v>0</v>
      </c>
      <c r="J20" s="99" t="str">
        <f ca="1">IF(Resultate!J14&gt;0,16,"")</f>
        <v/>
      </c>
      <c r="K20" s="100"/>
      <c r="L20" s="101" t="str">
        <f ca="1">IF(Resultate!L14&gt;0,5,"")</f>
        <v/>
      </c>
      <c r="M20" s="85"/>
      <c r="N20" s="86">
        <f t="shared" ca="1" si="1"/>
        <v>0</v>
      </c>
      <c r="O20" s="2"/>
      <c r="P20" s="2"/>
      <c r="Q20" s="84" t="str">
        <f t="shared" si="2"/>
        <v/>
      </c>
      <c r="R20" s="2"/>
      <c r="S20" s="2"/>
      <c r="T20" s="71"/>
      <c r="W20" s="1" t="str">
        <f t="shared" si="3"/>
        <v/>
      </c>
      <c r="X20" s="1" t="str">
        <f t="shared" si="4"/>
        <v/>
      </c>
      <c r="AA20" s="10"/>
    </row>
    <row r="21" spans="1:27" s="1" customFormat="1" ht="21" customHeight="1" x14ac:dyDescent="0.2">
      <c r="A21" s="58">
        <v>10</v>
      </c>
      <c r="B21" s="129" cm="1">
        <f t="array" ref="B21">_xlfn.XLOOKUP(W21&amp;X21&amp;E21,Mitgliederliste!$D:$D&amp;Mitgliederliste!$C:$C&amp;Mitgliederliste!$L:$L,Mitgliederliste!$A:$A,"")</f>
        <v>0</v>
      </c>
      <c r="C21" s="172"/>
      <c r="D21" s="93"/>
      <c r="E21" s="103"/>
      <c r="F21" s="93"/>
      <c r="G21" s="95"/>
      <c r="H21" s="102">
        <f t="shared" si="0"/>
        <v>0</v>
      </c>
      <c r="J21" s="99" t="str">
        <f ca="1">IF(Resultate!J15&gt;0,16,"")</f>
        <v/>
      </c>
      <c r="K21" s="100"/>
      <c r="L21" s="101" t="str">
        <f ca="1">IF(Resultate!L15&gt;0,5,"")</f>
        <v/>
      </c>
      <c r="M21" s="85"/>
      <c r="N21" s="86">
        <f t="shared" ca="1" si="1"/>
        <v>0</v>
      </c>
      <c r="O21" s="2"/>
      <c r="P21" s="2"/>
      <c r="Q21" s="84" t="str">
        <f t="shared" si="2"/>
        <v/>
      </c>
      <c r="R21" s="2"/>
      <c r="S21" s="2"/>
      <c r="T21" s="71"/>
      <c r="W21" s="1" t="str">
        <f t="shared" si="3"/>
        <v/>
      </c>
      <c r="X21" s="1" t="str">
        <f t="shared" si="4"/>
        <v/>
      </c>
      <c r="AA21" s="10"/>
    </row>
    <row r="22" spans="1:27" s="1" customFormat="1" ht="21" customHeight="1" x14ac:dyDescent="0.2">
      <c r="A22" s="58">
        <v>11</v>
      </c>
      <c r="B22" s="129" cm="1">
        <f t="array" ref="B22">_xlfn.XLOOKUP(W22&amp;X22&amp;E22,Mitgliederliste!$D:$D&amp;Mitgliederliste!$C:$C&amp;Mitgliederliste!$L:$L,Mitgliederliste!$A:$A,"")</f>
        <v>0</v>
      </c>
      <c r="C22" s="172"/>
      <c r="D22" s="93"/>
      <c r="E22" s="103"/>
      <c r="F22" s="93"/>
      <c r="G22" s="95"/>
      <c r="H22" s="102">
        <f t="shared" si="0"/>
        <v>0</v>
      </c>
      <c r="J22" s="99" t="str">
        <f ca="1">IF(Resultate!J16&gt;0,16,"")</f>
        <v/>
      </c>
      <c r="K22" s="100"/>
      <c r="L22" s="101" t="str">
        <f ca="1">IF(Resultate!L16&gt;0,5,"")</f>
        <v/>
      </c>
      <c r="M22" s="85"/>
      <c r="N22" s="86">
        <f t="shared" ca="1" si="1"/>
        <v>0</v>
      </c>
      <c r="O22" s="2"/>
      <c r="P22" s="2"/>
      <c r="Q22" s="84" t="str">
        <f t="shared" si="2"/>
        <v/>
      </c>
      <c r="R22" s="2"/>
      <c r="S22" s="2"/>
      <c r="T22" s="71"/>
      <c r="W22" s="1" t="str">
        <f t="shared" si="3"/>
        <v/>
      </c>
      <c r="X22" s="1" t="str">
        <f t="shared" si="4"/>
        <v/>
      </c>
      <c r="AA22" s="10"/>
    </row>
    <row r="23" spans="1:27" s="1" customFormat="1" ht="21" customHeight="1" x14ac:dyDescent="0.2">
      <c r="A23" s="58">
        <v>12</v>
      </c>
      <c r="B23" s="129" cm="1">
        <f t="array" ref="B23">_xlfn.XLOOKUP(W23&amp;X23&amp;E23,Mitgliederliste!$D:$D&amp;Mitgliederliste!$C:$C&amp;Mitgliederliste!$L:$L,Mitgliederliste!$A:$A,"")</f>
        <v>0</v>
      </c>
      <c r="C23" s="172"/>
      <c r="D23" s="93"/>
      <c r="E23" s="103"/>
      <c r="F23" s="93"/>
      <c r="G23" s="95"/>
      <c r="H23" s="102">
        <f t="shared" si="0"/>
        <v>0</v>
      </c>
      <c r="J23" s="99" t="str">
        <f ca="1">IF(Resultate!J17&gt;0,16,"")</f>
        <v/>
      </c>
      <c r="K23" s="100"/>
      <c r="L23" s="101" t="str">
        <f ca="1">IF(Resultate!L17&gt;0,5,"")</f>
        <v/>
      </c>
      <c r="M23" s="85"/>
      <c r="N23" s="86">
        <f t="shared" ca="1" si="1"/>
        <v>0</v>
      </c>
      <c r="O23" s="2"/>
      <c r="P23" s="2"/>
      <c r="Q23" s="84" t="str">
        <f t="shared" si="2"/>
        <v/>
      </c>
      <c r="R23" s="2"/>
      <c r="S23" s="2"/>
      <c r="T23" s="71"/>
      <c r="W23" s="1" t="str">
        <f t="shared" si="3"/>
        <v/>
      </c>
      <c r="X23" s="1" t="str">
        <f t="shared" si="4"/>
        <v/>
      </c>
      <c r="AA23" s="10"/>
    </row>
    <row r="24" spans="1:27" s="1" customFormat="1" ht="21" customHeight="1" x14ac:dyDescent="0.2">
      <c r="A24" s="58">
        <v>13</v>
      </c>
      <c r="B24" s="129" cm="1">
        <f t="array" ref="B24">_xlfn.XLOOKUP(W24&amp;X24&amp;E24,Mitgliederliste!$D:$D&amp;Mitgliederliste!$C:$C&amp;Mitgliederliste!$L:$L,Mitgliederliste!$A:$A,"")</f>
        <v>0</v>
      </c>
      <c r="C24" s="172"/>
      <c r="D24" s="93"/>
      <c r="E24" s="103"/>
      <c r="F24" s="93"/>
      <c r="G24" s="95"/>
      <c r="H24" s="102">
        <f t="shared" si="0"/>
        <v>0</v>
      </c>
      <c r="J24" s="99" t="str">
        <f ca="1">IF(Resultate!J18&gt;0,16,"")</f>
        <v/>
      </c>
      <c r="K24" s="100"/>
      <c r="L24" s="101" t="str">
        <f ca="1">IF(Resultate!L18&gt;0,5,"")</f>
        <v/>
      </c>
      <c r="M24" s="85"/>
      <c r="N24" s="86">
        <f t="shared" ca="1" si="1"/>
        <v>0</v>
      </c>
      <c r="O24" s="2"/>
      <c r="P24" s="2"/>
      <c r="Q24" s="84" t="str">
        <f t="shared" si="2"/>
        <v/>
      </c>
      <c r="R24" s="2"/>
      <c r="S24" s="2"/>
      <c r="T24" s="71"/>
      <c r="W24" s="1" t="str">
        <f t="shared" si="3"/>
        <v/>
      </c>
      <c r="X24" s="1" t="str">
        <f t="shared" si="4"/>
        <v/>
      </c>
      <c r="AA24" s="10"/>
    </row>
    <row r="25" spans="1:27" s="1" customFormat="1" ht="21" customHeight="1" x14ac:dyDescent="0.2">
      <c r="A25" s="58">
        <v>14</v>
      </c>
      <c r="B25" s="129" cm="1">
        <f t="array" ref="B25">_xlfn.XLOOKUP(W25&amp;X25&amp;E25,Mitgliederliste!$D:$D&amp;Mitgliederliste!$C:$C&amp;Mitgliederliste!$L:$L,Mitgliederliste!$A:$A,"")</f>
        <v>0</v>
      </c>
      <c r="C25" s="172"/>
      <c r="D25" s="93"/>
      <c r="E25" s="103"/>
      <c r="F25" s="93"/>
      <c r="G25" s="95"/>
      <c r="H25" s="102">
        <f t="shared" si="0"/>
        <v>0</v>
      </c>
      <c r="J25" s="99" t="str">
        <f ca="1">IF(Resultate!J19&gt;0,16,"")</f>
        <v/>
      </c>
      <c r="K25" s="100"/>
      <c r="L25" s="101" t="str">
        <f ca="1">IF(Resultate!L19&gt;0,5,"")</f>
        <v/>
      </c>
      <c r="M25" s="85"/>
      <c r="N25" s="86">
        <f t="shared" ca="1" si="1"/>
        <v>0</v>
      </c>
      <c r="O25" s="2"/>
      <c r="P25" s="2"/>
      <c r="Q25" s="84" t="str">
        <f t="shared" si="2"/>
        <v/>
      </c>
      <c r="R25" s="2"/>
      <c r="S25" s="2"/>
      <c r="T25" s="71"/>
      <c r="W25" s="1" t="str">
        <f t="shared" si="3"/>
        <v/>
      </c>
      <c r="X25" s="1" t="str">
        <f t="shared" si="4"/>
        <v/>
      </c>
      <c r="AA25" s="10"/>
    </row>
    <row r="26" spans="1:27" s="1" customFormat="1" ht="21" customHeight="1" x14ac:dyDescent="0.2">
      <c r="A26" s="58">
        <v>15</v>
      </c>
      <c r="B26" s="129" cm="1">
        <f t="array" ref="B26">_xlfn.XLOOKUP(W26&amp;X26&amp;E26,Mitgliederliste!$D:$D&amp;Mitgliederliste!$C:$C&amp;Mitgliederliste!$L:$L,Mitgliederliste!$A:$A,"")</f>
        <v>0</v>
      </c>
      <c r="C26" s="172"/>
      <c r="D26" s="93"/>
      <c r="E26" s="103"/>
      <c r="F26" s="93"/>
      <c r="G26" s="95"/>
      <c r="H26" s="102">
        <f t="shared" si="0"/>
        <v>0</v>
      </c>
      <c r="J26" s="99" t="str">
        <f ca="1">IF(Resultate!J20&gt;0,16,"")</f>
        <v/>
      </c>
      <c r="K26" s="100"/>
      <c r="L26" s="101" t="str">
        <f ca="1">IF(Resultate!L20&gt;0,5,"")</f>
        <v/>
      </c>
      <c r="M26" s="85"/>
      <c r="N26" s="86">
        <f t="shared" ca="1" si="1"/>
        <v>0</v>
      </c>
      <c r="O26" s="2"/>
      <c r="P26" s="2"/>
      <c r="Q26" s="84" t="str">
        <f t="shared" si="2"/>
        <v/>
      </c>
      <c r="R26" s="2"/>
      <c r="S26" s="2"/>
      <c r="T26" s="71"/>
      <c r="W26" s="1" t="str">
        <f t="shared" si="3"/>
        <v/>
      </c>
      <c r="X26" s="1" t="str">
        <f t="shared" si="4"/>
        <v/>
      </c>
      <c r="AA26" s="10"/>
    </row>
    <row r="27" spans="1:27" s="1" customFormat="1" ht="21" customHeight="1" x14ac:dyDescent="0.2">
      <c r="A27" s="58">
        <v>16</v>
      </c>
      <c r="B27" s="129" cm="1">
        <f t="array" ref="B27">_xlfn.XLOOKUP(W27&amp;X27&amp;E27,Mitgliederliste!$D:$D&amp;Mitgliederliste!$C:$C&amp;Mitgliederliste!$L:$L,Mitgliederliste!$A:$A,"")</f>
        <v>0</v>
      </c>
      <c r="C27" s="172"/>
      <c r="D27" s="93"/>
      <c r="E27" s="103"/>
      <c r="F27" s="93"/>
      <c r="G27" s="95"/>
      <c r="H27" s="102">
        <f t="shared" si="0"/>
        <v>0</v>
      </c>
      <c r="J27" s="99" t="str">
        <f ca="1">IF(Resultate!J21&gt;0,16,"")</f>
        <v/>
      </c>
      <c r="K27" s="100"/>
      <c r="L27" s="101" t="str">
        <f ca="1">IF(Resultate!L21&gt;0,5,"")</f>
        <v/>
      </c>
      <c r="M27" s="85"/>
      <c r="N27" s="86">
        <f t="shared" ca="1" si="1"/>
        <v>0</v>
      </c>
      <c r="O27" s="2"/>
      <c r="P27" s="2"/>
      <c r="Q27" s="84" t="str">
        <f t="shared" si="2"/>
        <v/>
      </c>
      <c r="R27" s="2"/>
      <c r="S27" s="2"/>
      <c r="T27" s="71"/>
      <c r="W27" s="1" t="str">
        <f t="shared" si="3"/>
        <v/>
      </c>
      <c r="X27" s="1" t="str">
        <f t="shared" si="4"/>
        <v/>
      </c>
      <c r="AA27" s="10"/>
    </row>
    <row r="28" spans="1:27" s="1" customFormat="1" ht="21" customHeight="1" x14ac:dyDescent="0.2">
      <c r="A28" s="58">
        <v>17</v>
      </c>
      <c r="B28" s="129" cm="1">
        <f t="array" ref="B28">_xlfn.XLOOKUP(W28&amp;X28&amp;E28,Mitgliederliste!$D:$D&amp;Mitgliederliste!$C:$C&amp;Mitgliederliste!$L:$L,Mitgliederliste!$A:$A,"")</f>
        <v>0</v>
      </c>
      <c r="C28" s="172"/>
      <c r="D28" s="93"/>
      <c r="E28" s="103"/>
      <c r="F28" s="93"/>
      <c r="G28" s="95"/>
      <c r="H28" s="102">
        <f t="shared" si="0"/>
        <v>0</v>
      </c>
      <c r="J28" s="99" t="str">
        <f ca="1">IF(Resultate!J22&gt;0,16,"")</f>
        <v/>
      </c>
      <c r="K28" s="100"/>
      <c r="L28" s="101" t="str">
        <f ca="1">IF(Resultate!L22&gt;0,5,"")</f>
        <v/>
      </c>
      <c r="M28" s="85"/>
      <c r="N28" s="86">
        <f t="shared" ca="1" si="1"/>
        <v>0</v>
      </c>
      <c r="O28" s="2"/>
      <c r="P28" s="2"/>
      <c r="Q28" s="84" t="str">
        <f t="shared" si="2"/>
        <v/>
      </c>
      <c r="R28" s="2"/>
      <c r="S28" s="2"/>
      <c r="T28" s="71"/>
      <c r="W28" s="1" t="str">
        <f t="shared" si="3"/>
        <v/>
      </c>
      <c r="X28" s="1" t="str">
        <f t="shared" si="4"/>
        <v/>
      </c>
      <c r="AA28" s="10"/>
    </row>
    <row r="29" spans="1:27" s="1" customFormat="1" ht="21" customHeight="1" x14ac:dyDescent="0.2">
      <c r="A29" s="58">
        <v>18</v>
      </c>
      <c r="B29" s="129" cm="1">
        <f t="array" ref="B29">_xlfn.XLOOKUP(W29&amp;X29&amp;E29,Mitgliederliste!$D:$D&amp;Mitgliederliste!$C:$C&amp;Mitgliederliste!$L:$L,Mitgliederliste!$A:$A,"")</f>
        <v>0</v>
      </c>
      <c r="C29" s="172"/>
      <c r="D29" s="93"/>
      <c r="E29" s="103"/>
      <c r="F29" s="93"/>
      <c r="G29" s="95"/>
      <c r="H29" s="102">
        <f t="shared" si="0"/>
        <v>0</v>
      </c>
      <c r="J29" s="99" t="str">
        <f ca="1">IF(Resultate!J23&gt;0,16,"")</f>
        <v/>
      </c>
      <c r="K29" s="100"/>
      <c r="L29" s="101" t="str">
        <f ca="1">IF(Resultate!L23&gt;0,5,"")</f>
        <v/>
      </c>
      <c r="M29" s="85"/>
      <c r="N29" s="86">
        <f t="shared" ca="1" si="1"/>
        <v>0</v>
      </c>
      <c r="O29" s="2"/>
      <c r="P29" s="2"/>
      <c r="Q29" s="84" t="str">
        <f t="shared" si="2"/>
        <v/>
      </c>
      <c r="R29" s="2"/>
      <c r="S29" s="2"/>
      <c r="T29" s="71"/>
      <c r="W29" s="1" t="str">
        <f t="shared" si="3"/>
        <v/>
      </c>
      <c r="X29" s="1" t="str">
        <f t="shared" si="4"/>
        <v/>
      </c>
      <c r="AA29" s="10"/>
    </row>
    <row r="30" spans="1:27" s="1" customFormat="1" ht="21" customHeight="1" x14ac:dyDescent="0.2">
      <c r="A30" s="58">
        <v>19</v>
      </c>
      <c r="B30" s="129" cm="1">
        <f t="array" ref="B30">_xlfn.XLOOKUP(W30&amp;X30&amp;E30,Mitgliederliste!$D:$D&amp;Mitgliederliste!$C:$C&amp;Mitgliederliste!$L:$L,Mitgliederliste!$A:$A,"")</f>
        <v>0</v>
      </c>
      <c r="C30" s="172"/>
      <c r="D30" s="93"/>
      <c r="E30" s="103"/>
      <c r="F30" s="93"/>
      <c r="G30" s="95"/>
      <c r="H30" s="102">
        <f t="shared" si="0"/>
        <v>0</v>
      </c>
      <c r="J30" s="99" t="str">
        <f ca="1">IF(Resultate!J24&gt;0,16,"")</f>
        <v/>
      </c>
      <c r="K30" s="100"/>
      <c r="L30" s="101" t="str">
        <f ca="1">IF(Resultate!L24&gt;0,5,"")</f>
        <v/>
      </c>
      <c r="M30" s="85"/>
      <c r="N30" s="86">
        <f t="shared" ca="1" si="1"/>
        <v>0</v>
      </c>
      <c r="O30" s="2"/>
      <c r="P30" s="2"/>
      <c r="Q30" s="84" t="str">
        <f t="shared" si="2"/>
        <v/>
      </c>
      <c r="R30" s="2"/>
      <c r="S30" s="2"/>
      <c r="T30" s="71"/>
      <c r="W30" s="1" t="str">
        <f t="shared" si="3"/>
        <v/>
      </c>
      <c r="X30" s="1" t="str">
        <f t="shared" si="4"/>
        <v/>
      </c>
      <c r="AA30" s="10"/>
    </row>
    <row r="31" spans="1:27" s="1" customFormat="1" ht="21" customHeight="1" x14ac:dyDescent="0.2">
      <c r="A31" s="58">
        <v>20</v>
      </c>
      <c r="B31" s="129" cm="1">
        <f t="array" ref="B31">_xlfn.XLOOKUP(W31&amp;X31&amp;E31,Mitgliederliste!$D:$D&amp;Mitgliederliste!$C:$C&amp;Mitgliederliste!$L:$L,Mitgliederliste!$A:$A,"")</f>
        <v>0</v>
      </c>
      <c r="C31" s="172"/>
      <c r="D31" s="93"/>
      <c r="E31" s="103"/>
      <c r="F31" s="93"/>
      <c r="G31" s="95"/>
      <c r="H31" s="102">
        <f t="shared" si="0"/>
        <v>0</v>
      </c>
      <c r="J31" s="99" t="str">
        <f ca="1">IF(Resultate!J25&gt;0,16,"")</f>
        <v/>
      </c>
      <c r="K31" s="100"/>
      <c r="L31" s="101" t="str">
        <f ca="1">IF(Resultate!L25&gt;0,5,"")</f>
        <v/>
      </c>
      <c r="M31" s="85"/>
      <c r="N31" s="86">
        <f t="shared" ca="1" si="1"/>
        <v>0</v>
      </c>
      <c r="O31" s="2"/>
      <c r="P31" s="2"/>
      <c r="Q31" s="84" t="str">
        <f t="shared" si="2"/>
        <v/>
      </c>
      <c r="R31" s="2"/>
      <c r="S31" s="2"/>
      <c r="T31" s="71"/>
      <c r="W31" s="1" t="str">
        <f t="shared" si="3"/>
        <v/>
      </c>
      <c r="X31" s="1" t="str">
        <f t="shared" si="4"/>
        <v/>
      </c>
      <c r="AA31" s="10"/>
    </row>
    <row r="32" spans="1:27" ht="21" customHeight="1" thickBot="1" x14ac:dyDescent="0.25">
      <c r="J32" s="87"/>
      <c r="K32" s="88"/>
      <c r="L32" s="87"/>
      <c r="M32" s="88"/>
      <c r="N32" s="88"/>
    </row>
    <row r="33" spans="1:19" s="63" customFormat="1" ht="21" customHeight="1" thickBot="1" x14ac:dyDescent="0.25">
      <c r="A33" s="60"/>
      <c r="B33" s="60"/>
      <c r="C33" s="61"/>
      <c r="D33" s="61"/>
      <c r="E33" s="61"/>
      <c r="F33" s="61"/>
      <c r="I33" s="1"/>
      <c r="J33" s="89" t="s">
        <v>19</v>
      </c>
      <c r="K33" s="90"/>
      <c r="L33" s="90"/>
      <c r="M33" s="91"/>
      <c r="N33" s="92">
        <f ca="1">SUM(N12:N31)</f>
        <v>0</v>
      </c>
      <c r="O33" s="62"/>
      <c r="P33" s="62"/>
      <c r="Q33" s="60"/>
      <c r="R33" s="62"/>
      <c r="S33" s="62"/>
    </row>
  </sheetData>
  <sheetProtection algorithmName="SHA-512" hashValue="J0j9oqP1hEbyPZQPi89mtmckc18ZFea1xrm1TZmfeyiGTMfl0mMOskOQq3Xl+9o5BZVElWqT8iOBk+jIHkw9Wg==" saltValue="Qd3U0TnW+lGhYcsEVV8lsw==" spinCount="100000" sheet="1" objects="1" scenarios="1" selectLockedCells="1"/>
  <sortState xmlns:xlrd2="http://schemas.microsoft.com/office/spreadsheetml/2017/richdata2" ref="C12:G26">
    <sortCondition ref="C12:C26"/>
    <sortCondition ref="D12:D26"/>
  </sortState>
  <mergeCells count="9">
    <mergeCell ref="W11:X11"/>
    <mergeCell ref="A10:N10"/>
    <mergeCell ref="A9:C9"/>
    <mergeCell ref="E3:J3"/>
    <mergeCell ref="E4:J4"/>
    <mergeCell ref="E7:J7"/>
    <mergeCell ref="E8:J8"/>
    <mergeCell ref="E5:J5"/>
    <mergeCell ref="E6:J6"/>
  </mergeCells>
  <dataValidations count="2">
    <dataValidation type="list" allowBlank="1" showDropDown="1" showInputMessage="1" showErrorMessage="1" errorTitle="Stellung" error="Bitte Stellung a oder f eintragen!" sqref="G12:G31" xr:uid="{4A9F05D1-0E92-4746-9A1B-DB4226A92083}">
      <formula1>"a,f"</formula1>
    </dataValidation>
    <dataValidation type="date" operator="greaterThan" allowBlank="1" showErrorMessage="1" errorTitle="Datenformat" error="Bitte im Format TT.MM.JJJJ eingeben, Danke." promptTitle="Datum" prompt="Bitte im Format TT.MM.JJJJ eingeben, Danke." sqref="E12:E31" xr:uid="{FBB5CA81-70C2-47D7-94CD-CF961F2CC60A}">
      <formula1>2193</formula1>
    </dataValidation>
  </dataValidations>
  <pageMargins left="0.39370078740157483" right="0.31496062992125984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0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9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IF(ISBLANK(C9),"",IF(OR(B9&lt;&gt;'8'!C9+1,C9-B9&lt;&gt;4),"Scheibennummern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octbYukMShE8ww/nGDBJPLAVyfvk5G6/4v765VvkyrnsPfsK640peW35laz5HGv+TRXzydqazLvQgWgT4jKlKQ==" saltValue="+zzcU8mWDdgd0LKHM62t7Q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00" priority="6">
      <formula>$B$9=""</formula>
    </cfRule>
  </conditionalFormatting>
  <conditionalFormatting sqref="B10">
    <cfRule type="containsText" dxfId="98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97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96" priority="8">
      <formula>$C$9=""</formula>
    </cfRule>
    <cfRule type="expression" dxfId="95" priority="9">
      <formula>$C$9&lt;&gt;$B$9+4</formula>
    </cfRule>
  </conditionalFormatting>
  <conditionalFormatting sqref="C11">
    <cfRule type="expression" dxfId="94" priority="4">
      <formula>$C$11=""</formula>
    </cfRule>
    <cfRule type="expression" dxfId="93" priority="5">
      <formula>$C$11&lt;&gt;$B$11+4</formula>
    </cfRule>
  </conditionalFormatting>
  <dataValidations count="1">
    <dataValidation type="whole" allowBlank="1" showInputMessage="1" showErrorMessage="1" sqref="D9:M9 D11:M11" xr:uid="{82B793BC-C5CF-4ECE-91F7-B968C10AED7E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297235F-5925-44C2-9035-082ED66ECC74}">
            <xm:f>$B$9&lt;&gt;'8'!$C$9+1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1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10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IF(ISBLANK(C9),"",IF(OR(B9&lt;&gt;'9'!C9+1,C9-B9&lt;&gt;4),"Scheibennummern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cEcdnq7OR6UE3pFtoH/aU/fKf/5VXAKJEAdfsxsL0lZLFcfd4Q7yUZoXmrc/dzy27GCki4J7qffgjdEPkOq0SQ==" saltValue="zUE+Ifr7E4x4DxIiLWdBYA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92" priority="6">
      <formula>$B$9=""</formula>
    </cfRule>
  </conditionalFormatting>
  <conditionalFormatting sqref="B10">
    <cfRule type="containsText" dxfId="90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89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88" priority="8">
      <formula>$C$9=""</formula>
    </cfRule>
    <cfRule type="expression" dxfId="87" priority="9">
      <formula>$C$9&lt;&gt;$B$9+4</formula>
    </cfRule>
  </conditionalFormatting>
  <conditionalFormatting sqref="C11">
    <cfRule type="expression" dxfId="86" priority="4">
      <formula>$C$11=""</formula>
    </cfRule>
    <cfRule type="expression" dxfId="85" priority="5">
      <formula>$C$11&lt;&gt;$B$11+4</formula>
    </cfRule>
  </conditionalFormatting>
  <dataValidations count="1">
    <dataValidation type="whole" allowBlank="1" showInputMessage="1" showErrorMessage="1" sqref="D9:M9 D11:M11" xr:uid="{B834EB5C-018F-414A-B9C3-CDC8229CD554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0CA9FBA-2A00-4D5B-9D21-CF1670643185}">
            <xm:f>$B$9&lt;&gt;'9'!$C$9+1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2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11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IF(ISBLANK(C9),"",IF(OR(B9&lt;&gt;'10'!C9+1,C9-B9&lt;&gt;4),"Scheibennummern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fC4ueqa3o1LU9NtnjtNKTiW32S8FjG1ylXd7Wusu96Bb3+WTsDr/4biYnhQ5huvC6I6Nrd4z/iGEMZe+P2KHyQ==" saltValue="WcDAeXvqDCgZcJDIo4zjDg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84" priority="6">
      <formula>$B$9=""</formula>
    </cfRule>
  </conditionalFormatting>
  <conditionalFormatting sqref="B10">
    <cfRule type="containsText" dxfId="82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81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80" priority="8">
      <formula>$C$9=""</formula>
    </cfRule>
    <cfRule type="expression" dxfId="79" priority="9">
      <formula>$C$9&lt;&gt;$B$9+4</formula>
    </cfRule>
  </conditionalFormatting>
  <conditionalFormatting sqref="C11">
    <cfRule type="expression" dxfId="78" priority="4">
      <formula>$C$11=""</formula>
    </cfRule>
    <cfRule type="expression" dxfId="77" priority="5">
      <formula>$C$11&lt;&gt;$B$11+4</formula>
    </cfRule>
  </conditionalFormatting>
  <dataValidations count="1">
    <dataValidation type="whole" allowBlank="1" showInputMessage="1" showErrorMessage="1" sqref="D9:M9 D11:M11" xr:uid="{B31B35E4-7A2E-459A-9F63-76CD88BD0C3B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21C2E1B-80FA-4D3B-A2AE-EA6057C4EADA}">
            <xm:f>$B$9&lt;&gt;'10'!$C$9+1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3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12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IF(ISBLANK(C9),"",IF(OR(B9&lt;&gt;'11'!C9+1,C9-B9&lt;&gt;4),"Scheibennummern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K9S+SxG4htkrw9jS7GosLO7vG3LE+r9TSJw+Gp/xx28FXyd/NpukRu8dA/0w5oMCpwAyFVC4viJnkn2/NQS1WQ==" saltValue="b7qPN5RV/BvtGDNmJ4dQjw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76" priority="6">
      <formula>$B$9=""</formula>
    </cfRule>
  </conditionalFormatting>
  <conditionalFormatting sqref="B10">
    <cfRule type="containsText" dxfId="74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73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72" priority="8">
      <formula>$C$9=""</formula>
    </cfRule>
    <cfRule type="expression" dxfId="71" priority="9">
      <formula>$C$9&lt;&gt;$B$9+4</formula>
    </cfRule>
  </conditionalFormatting>
  <conditionalFormatting sqref="C11">
    <cfRule type="expression" dxfId="70" priority="4">
      <formula>$C$11=""</formula>
    </cfRule>
    <cfRule type="expression" dxfId="69" priority="5">
      <formula>$C$11&lt;&gt;$B$11+4</formula>
    </cfRule>
  </conditionalFormatting>
  <dataValidations count="1">
    <dataValidation type="whole" allowBlank="1" showInputMessage="1" showErrorMessage="1" sqref="D9:M9 D11:M11" xr:uid="{3D1DB24C-4C01-4E3D-AE57-F6ED7DC79E85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749C823-2ACF-4DD3-A0DE-7E3C861B1B95}">
            <xm:f>$B$9&lt;&gt;'11'!$C$9+1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4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13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IF(ISBLANK(C9),"",IF(OR(B9&lt;&gt;'12'!C9+1,C9-B9&lt;&gt;4),"Scheibennummern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yrAFJwIfhaq1D6VL8TKzMVXkTIMWpJ1corf9NGMkc4tGa4Z55glslHvVCPfvSGWHrNYQIAxU22KHJnY15I08Sg==" saltValue="tnciZtgSHobWpncBSHYm8Q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68" priority="6">
      <formula>$B$9=""</formula>
    </cfRule>
  </conditionalFormatting>
  <conditionalFormatting sqref="B10">
    <cfRule type="containsText" dxfId="66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65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64" priority="8">
      <formula>$C$9=""</formula>
    </cfRule>
    <cfRule type="expression" dxfId="63" priority="9">
      <formula>$C$9&lt;&gt;$B$9+4</formula>
    </cfRule>
  </conditionalFormatting>
  <conditionalFormatting sqref="C11">
    <cfRule type="expression" dxfId="62" priority="4">
      <formula>$C$11=""</formula>
    </cfRule>
    <cfRule type="expression" dxfId="61" priority="5">
      <formula>$C$11&lt;&gt;$B$11+4</formula>
    </cfRule>
  </conditionalFormatting>
  <dataValidations count="1">
    <dataValidation type="whole" allowBlank="1" showInputMessage="1" showErrorMessage="1" sqref="D9:M9 D11:M11" xr:uid="{3050DBD0-E1C1-41EA-B877-B551D40A9E1A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CA0CC4E-01B5-497C-9A76-F36D83FB873E}">
            <xm:f>$B$9&lt;&gt;'12'!$C$9+1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14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IF(ISBLANK(C9),"",IF(OR(B9&lt;&gt;'13'!C9+1,C9-B9&lt;&gt;4),"Scheibennummern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iWuoU3FVtLAfadCLvIWE8CY9zSeCmxTB+/Q6dHwXvBceem2u4RDfL/cRb9NtlBDAiq4MOEWIwsrGb6eZADHssA==" saltValue="05t/qZsMSD1kwPsQqCu6oA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60" priority="6">
      <formula>$B$9=""</formula>
    </cfRule>
  </conditionalFormatting>
  <conditionalFormatting sqref="B10">
    <cfRule type="containsText" dxfId="58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57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56" priority="8">
      <formula>$C$9=""</formula>
    </cfRule>
    <cfRule type="expression" dxfId="55" priority="9">
      <formula>$C$9&lt;&gt;$B$9+4</formula>
    </cfRule>
  </conditionalFormatting>
  <conditionalFormatting sqref="C11">
    <cfRule type="expression" dxfId="54" priority="4">
      <formula>$C$11=""</formula>
    </cfRule>
    <cfRule type="expression" dxfId="53" priority="5">
      <formula>$C$11&lt;&gt;$B$11+4</formula>
    </cfRule>
  </conditionalFormatting>
  <dataValidations count="1">
    <dataValidation type="whole" allowBlank="1" showInputMessage="1" showErrorMessage="1" sqref="D9:M9 D11:M11" xr:uid="{45E28903-878B-48F2-9159-62A727703DD4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6F5717E-A1D7-4CBA-8C94-C5DB6EEAD5DC}">
            <xm:f>$B$9&lt;&gt;'13'!$C$9+1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6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15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IF(ISBLANK(C9),"",IF(OR(B9&lt;&gt;'14'!C9+1,C9-B9&lt;&gt;4),"Scheibennummern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k1jDEm0PnDGj4SJdrvPJKy/S2EsoQQupQ/l2CkGc/zxnkf4xWoXo1oNmFGvNKmnejOgwGWsiIfsxPVNlCADdfw==" saltValue="uyJSEst2buQAtzY7n1Q0gg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52" priority="6">
      <formula>$B$9=""</formula>
    </cfRule>
  </conditionalFormatting>
  <conditionalFormatting sqref="B10">
    <cfRule type="containsText" dxfId="50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49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48" priority="8">
      <formula>$C$9=""</formula>
    </cfRule>
    <cfRule type="expression" dxfId="47" priority="9">
      <formula>$C$9&lt;&gt;$B$9+4</formula>
    </cfRule>
  </conditionalFormatting>
  <conditionalFormatting sqref="C11">
    <cfRule type="expression" dxfId="46" priority="4">
      <formula>$C$11=""</formula>
    </cfRule>
    <cfRule type="expression" dxfId="45" priority="5">
      <formula>$C$11&lt;&gt;$B$11+4</formula>
    </cfRule>
  </conditionalFormatting>
  <dataValidations count="1">
    <dataValidation type="whole" allowBlank="1" showInputMessage="1" showErrorMessage="1" sqref="D9:M9 D11:M11" xr:uid="{18E63EFF-C27D-4B73-8535-A21FFE233590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C0CCB8F-C4F0-4010-AC8B-4C272411640B}">
            <xm:f>$B$9&lt;&gt;'14'!$C$9+1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7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16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IF(ISBLANK(C9),"",IF(OR(B9&lt;&gt;'15'!C9+1,C9-B9&lt;&gt;4),"Scheibennummern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cgpY2QDs4R9J4OeC7yexaymMtQR9BdHuYgErZ4YjTgeUVo53IOEYFFgj0PQohIYCElzCwHwa93kowtqZDgZaLw==" saltValue="/O8dUg6Tmm57pjZNhm1Yig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44" priority="6">
      <formula>$B$9=""</formula>
    </cfRule>
  </conditionalFormatting>
  <conditionalFormatting sqref="B10">
    <cfRule type="containsText" dxfId="42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41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40" priority="8">
      <formula>$C$9=""</formula>
    </cfRule>
    <cfRule type="expression" dxfId="39" priority="9">
      <formula>$C$9&lt;&gt;$B$9+4</formula>
    </cfRule>
  </conditionalFormatting>
  <conditionalFormatting sqref="C11">
    <cfRule type="expression" dxfId="38" priority="4">
      <formula>$C$11=""</formula>
    </cfRule>
    <cfRule type="expression" dxfId="37" priority="5">
      <formula>$C$11&lt;&gt;$B$11+4</formula>
    </cfRule>
  </conditionalFormatting>
  <dataValidations count="1">
    <dataValidation type="whole" allowBlank="1" showInputMessage="1" showErrorMessage="1" sqref="D9:M9 D11:M11" xr:uid="{ABF2C699-8289-451E-847A-9BF6042A9783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FBC8318-9FC4-4DF0-A765-8357BFBCC601}">
            <xm:f>$B$9&lt;&gt;'15'!$C$9+1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8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17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IF(ISBLANK(C9),"",IF(OR(B9&lt;&gt;'16'!C9+1,C9-B9&lt;&gt;4),"Scheibennummern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92JMXYx2V9H7qpC51k7USn9fbbMvDmUgjL6GIxILNXE8CVgbSRGTFxtbNUcVuGE5/hKnl5KsUBKTRoBbJ2Xm5A==" saltValue="7CJbK4oFmhbSKBpZmrE54A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36" priority="6">
      <formula>$B$9=""</formula>
    </cfRule>
  </conditionalFormatting>
  <conditionalFormatting sqref="B10">
    <cfRule type="containsText" dxfId="34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33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32" priority="8">
      <formula>$C$9=""</formula>
    </cfRule>
    <cfRule type="expression" dxfId="31" priority="9">
      <formula>$C$9&lt;&gt;$B$9+4</formula>
    </cfRule>
  </conditionalFormatting>
  <conditionalFormatting sqref="C11">
    <cfRule type="expression" dxfId="30" priority="4">
      <formula>$C$11=""</formula>
    </cfRule>
    <cfRule type="expression" dxfId="29" priority="5">
      <formula>$C$11&lt;&gt;$B$11+4</formula>
    </cfRule>
  </conditionalFormatting>
  <dataValidations count="1">
    <dataValidation type="whole" allowBlank="1" showInputMessage="1" showErrorMessage="1" sqref="D9:M9 D11:M11" xr:uid="{8E9284A3-9821-4CAF-A80B-5D5713A717AD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5E25948-B31F-4E8A-BBE3-9266B2D8EB9C}">
            <xm:f>$B$9&lt;&gt;'16'!$C$9+1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9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18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IF(ISBLANK(C9),"",IF(OR(B9&lt;&gt;'17'!C9+1,C9-B9&lt;&gt;4),"Scheibennummern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5lqZhbMwFVDG/qJXKcHB2h0LOTC/Xqrk41jPfAF8FMcOp6P2y2b1t1ynuUZrGy+qrIwx2uvtuT64xsgFda3Naw==" saltValue="OtjKWde+AW97tRIR6+f0hw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28" priority="6">
      <formula>$B$9=""</formula>
    </cfRule>
  </conditionalFormatting>
  <conditionalFormatting sqref="B10">
    <cfRule type="containsText" dxfId="26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25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24" priority="8">
      <formula>$C$9=""</formula>
    </cfRule>
    <cfRule type="expression" dxfId="23" priority="9">
      <formula>$C$9&lt;&gt;$B$9+4</formula>
    </cfRule>
  </conditionalFormatting>
  <conditionalFormatting sqref="C11">
    <cfRule type="expression" dxfId="22" priority="4">
      <formula>$C$11=""</formula>
    </cfRule>
    <cfRule type="expression" dxfId="21" priority="5">
      <formula>$C$11&lt;&gt;$B$11+4</formula>
    </cfRule>
  </conditionalFormatting>
  <dataValidations count="1">
    <dataValidation type="whole" allowBlank="1" showInputMessage="1" showErrorMessage="1" sqref="D9:M9 D11:M11" xr:uid="{DF5B5D5B-BDC1-40E2-99F8-16E879186A7A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0512804-B5C6-4352-AAAE-8737C1D25375}">
            <xm:f>$B$9&lt;&gt;'17'!$C$9+1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rgb="FF00B0F0"/>
  </sheetPr>
  <dimension ref="A1:P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1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2">
        <f>Startliste!F1</f>
        <v>46387</v>
      </c>
      <c r="H1" s="192"/>
      <c r="J1" s="19"/>
      <c r="K1" s="19"/>
      <c r="L1" s="19"/>
      <c r="M1" s="22"/>
    </row>
    <row r="2" spans="1:1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1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1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1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1" t="s">
        <v>22</v>
      </c>
    </row>
    <row r="6" spans="1:1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</v>
      </c>
      <c r="O6" s="132">
        <f>_xlfn.XLOOKUP($M$6,Startliste!A:A,Startliste!B:B,"")</f>
        <v>0</v>
      </c>
    </row>
    <row r="7" spans="1:1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1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1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6"/>
      <c r="O9" s="156">
        <f>SUM(D9:M9)</f>
        <v>0</v>
      </c>
    </row>
    <row r="10" spans="1:16" s="1" customFormat="1" ht="17.25" customHeight="1" thickBot="1" x14ac:dyDescent="0.25">
      <c r="A10" s="151"/>
      <c r="B10" s="169" t="str">
        <f>IF(ISBLANK(C9),"",IF(C9-B9&lt;&gt;4,"Scheibennummern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6"/>
      <c r="O10" s="140"/>
    </row>
    <row r="11" spans="1:1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6"/>
      <c r="O11" s="156">
        <f>SUM(D11:M11)</f>
        <v>0</v>
      </c>
    </row>
    <row r="12" spans="1:1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1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1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1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</row>
    <row r="16" spans="1:1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nmSaOORPrLpLTyYyQ/5dXlf08VBjRIt5P4maOxFS1KewIdyMzOw4Arh9bv/6bVh25k168fU5XIv3ht4OZOczvg==" saltValue="ypkhfoIF8WHuQgEui4YYGA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10">
    <cfRule type="containsText" dxfId="162" priority="2" operator="containsText" text="Scheibennummern nicht fortlaufend">
      <formula>NOT(ISERROR(SEARCH("Scheibennummern nicht fortlaufend",B10)))</formula>
    </cfRule>
  </conditionalFormatting>
  <conditionalFormatting sqref="B12">
    <cfRule type="containsText" dxfId="161" priority="1" operator="containsText" text="Scheibennummern nicht fortlaufend">
      <formula>NOT(ISERROR(SEARCH("Scheibennummern nicht fortlaufend",B12)))</formula>
    </cfRule>
  </conditionalFormatting>
  <conditionalFormatting sqref="C9">
    <cfRule type="expression" dxfId="160" priority="5">
      <formula>$C$9=""</formula>
    </cfRule>
    <cfRule type="expression" dxfId="159" priority="6">
      <formula>$C$9&lt;&gt;$B$9+4</formula>
    </cfRule>
  </conditionalFormatting>
  <conditionalFormatting sqref="C11">
    <cfRule type="expression" dxfId="158" priority="3">
      <formula>$C$11=""</formula>
    </cfRule>
    <cfRule type="expression" dxfId="157" priority="4">
      <formula>$C$11&lt;&gt;$B$11+4</formula>
    </cfRule>
  </conditionalFormatting>
  <dataValidations count="1">
    <dataValidation type="whole" allowBlank="1" showInputMessage="1" showErrorMessage="1" sqref="D9:M9 D11:M11" xr:uid="{6D3BE972-0804-4FCA-87D3-9757680F9E8B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0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19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IF(ISBLANK(C9),"",IF(OR(B9&lt;&gt;'18'!C9+1,C9-B9&lt;&gt;4),"Scheibennummern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vlmxIlVJNkJfmMjNqBVPqc4tDdvwK+9F5lWxZM22h6/zqBH9HuiTuFDTtBnjpdjlhUF7im5rK4Opq+5bmdi6sQ==" saltValue="L1eaSft7z+A7bLeA6rL54Q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20" priority="6">
      <formula>$B$9=""</formula>
    </cfRule>
  </conditionalFormatting>
  <conditionalFormatting sqref="B10">
    <cfRule type="containsText" dxfId="18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17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16" priority="8">
      <formula>$C$9=""</formula>
    </cfRule>
    <cfRule type="expression" dxfId="15" priority="9">
      <formula>$C$9&lt;&gt;$B$9+4</formula>
    </cfRule>
  </conditionalFormatting>
  <conditionalFormatting sqref="C11">
    <cfRule type="expression" dxfId="14" priority="4">
      <formula>$C$11=""</formula>
    </cfRule>
    <cfRule type="expression" dxfId="13" priority="5">
      <formula>$C$11&lt;&gt;$B$11+4</formula>
    </cfRule>
  </conditionalFormatting>
  <dataValidations count="1">
    <dataValidation type="whole" allowBlank="1" showInputMessage="1" showErrorMessage="1" sqref="D9:M9 D11:M11" xr:uid="{1C53F79B-A1AE-4658-A759-AB61F5BA6AF4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AEE1113-86A9-40EE-84CD-FE4294F260C4}">
            <xm:f>$B$9&lt;&gt;'18'!$C$9+1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1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20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IF(ISBLANK(C9),"",IF(OR(B9&lt;&gt;'19'!C9+1,C9-B9&lt;&gt;4),"Scheibennummern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g8ci7jQ9nL9xRuuntdfJODsBkFg6vyHcwyeFKgLUrSuc3Cpv56iGpVx699n5jiIBXf/O8VyiDuP4CxC6f7lzXQ==" saltValue="DtPYhSDAn87P5RmtA9J6UQ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2" priority="6">
      <formula>$B$9=""</formula>
    </cfRule>
  </conditionalFormatting>
  <conditionalFormatting sqref="B10">
    <cfRule type="containsText" dxfId="10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9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8" priority="8">
      <formula>$C$9=""</formula>
    </cfRule>
    <cfRule type="expression" dxfId="7" priority="9">
      <formula>$C$9&lt;&gt;$B$9+4</formula>
    </cfRule>
  </conditionalFormatting>
  <conditionalFormatting sqref="C11">
    <cfRule type="expression" dxfId="6" priority="4">
      <formula>$C$11=""</formula>
    </cfRule>
    <cfRule type="expression" dxfId="5" priority="5">
      <formula>$C$11&lt;&gt;$B$11+4</formula>
    </cfRule>
  </conditionalFormatting>
  <dataValidations count="1">
    <dataValidation type="whole" allowBlank="1" showInputMessage="1" showErrorMessage="1" sqref="D9:M9 D11:M11" xr:uid="{9917A02E-49A4-46D3-9843-68B2A44DA553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E9154D3-4F44-49B6-B132-E002B866AD78}">
            <xm:f>$B$9&lt;&gt;'19'!$C$9+1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88">
    <tabColor rgb="FF00FF99"/>
    <pageSetUpPr fitToPage="1"/>
  </sheetPr>
  <dimension ref="A1:AC27"/>
  <sheetViews>
    <sheetView showZeros="0" zoomScale="115" zoomScaleNormal="115" workbookViewId="0">
      <selection activeCell="C9" sqref="C9"/>
    </sheetView>
  </sheetViews>
  <sheetFormatPr baseColWidth="10" defaultColWidth="11.42578125" defaultRowHeight="12.75" x14ac:dyDescent="0.2"/>
  <cols>
    <col min="1" max="1" width="4.28515625" style="13" customWidth="1"/>
    <col min="2" max="2" width="14.140625" style="13" customWidth="1"/>
    <col min="3" max="3" width="16.85546875" style="11" customWidth="1"/>
    <col min="4" max="4" width="19.42578125" style="11" bestFit="1" customWidth="1"/>
    <col min="5" max="5" width="10.28515625" style="65" customWidth="1"/>
    <col min="6" max="6" width="17.28515625" style="11" customWidth="1"/>
    <col min="7" max="7" width="3.7109375" style="11" customWidth="1"/>
    <col min="8" max="8" width="5.7109375" style="11" customWidth="1"/>
    <col min="9" max="9" width="1.7109375" style="11" customWidth="1"/>
    <col min="10" max="10" width="4.7109375" style="21" customWidth="1"/>
    <col min="11" max="11" width="1.7109375" style="21" customWidth="1"/>
    <col min="12" max="12" width="4.7109375" style="21" customWidth="1"/>
    <col min="13" max="13" width="1.7109375" style="21" customWidth="1"/>
    <col min="14" max="14" width="7.28515625" style="21" customWidth="1"/>
    <col min="15" max="15" width="2.140625" style="21" customWidth="1"/>
    <col min="16" max="23" width="2.7109375" style="59" customWidth="1"/>
    <col min="24" max="25" width="2.7109375" style="45" customWidth="1"/>
    <col min="26" max="26" width="11.140625" style="116" bestFit="1" customWidth="1"/>
    <col min="27" max="29" width="11.42578125" style="116"/>
  </cols>
  <sheetData>
    <row r="1" spans="1:29" s="16" customFormat="1" ht="35.25" customHeight="1" x14ac:dyDescent="0.2">
      <c r="A1" s="14"/>
      <c r="B1" s="14"/>
      <c r="C1" s="15"/>
      <c r="D1" s="27" t="str">
        <f>Startliste!D1</f>
        <v>Heimprogramm</v>
      </c>
      <c r="E1" s="64"/>
      <c r="F1" s="73">
        <f>Startliste!F1</f>
        <v>46387</v>
      </c>
      <c r="G1" s="27"/>
      <c r="H1" s="27"/>
      <c r="I1" s="27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68"/>
      <c r="W1" s="20"/>
      <c r="X1" s="14"/>
      <c r="Y1" s="20"/>
      <c r="Z1" s="115"/>
      <c r="AA1" s="115"/>
      <c r="AB1" s="115"/>
      <c r="AC1" s="115"/>
    </row>
    <row r="2" spans="1:29" ht="23.25" customHeight="1" x14ac:dyDescent="0.4">
      <c r="D2" s="28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9" s="32" customFormat="1" ht="33.75" customHeight="1" x14ac:dyDescent="0.4">
      <c r="A3" s="29"/>
      <c r="B3" s="29"/>
      <c r="C3" s="31" t="s">
        <v>28</v>
      </c>
      <c r="E3" s="66"/>
      <c r="F3" s="30"/>
      <c r="G3" s="30"/>
      <c r="H3" s="31" t="str" cm="1">
        <f t="array" aca="1" ref="H3" ca="1">IFERROR(_xlfn.XLOOKUP(A6,INDIRECT($A6&amp;"!m6"),INDIRECT($A6&amp;"!g6")),"")</f>
        <v/>
      </c>
      <c r="I3" s="30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69"/>
      <c r="W3" s="29"/>
      <c r="X3" s="29"/>
      <c r="Y3" s="29"/>
      <c r="Z3" s="117" t="s">
        <v>29</v>
      </c>
      <c r="AA3" s="118"/>
      <c r="AB3" s="196" t="s">
        <v>30</v>
      </c>
      <c r="AC3" s="197"/>
    </row>
    <row r="4" spans="1:29" s="32" customFormat="1" ht="15.75" customHeight="1" x14ac:dyDescent="0.2">
      <c r="A4" s="29"/>
      <c r="B4" s="29"/>
      <c r="C4" s="30"/>
      <c r="E4" s="66"/>
      <c r="F4" s="30"/>
      <c r="G4" s="30"/>
      <c r="H4" s="30"/>
      <c r="I4" s="3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198" t="s">
        <v>31</v>
      </c>
      <c r="AA4" s="199"/>
      <c r="AB4" s="199"/>
      <c r="AC4" s="200"/>
    </row>
    <row r="5" spans="1:29" s="36" customFormat="1" ht="30" customHeight="1" x14ac:dyDescent="0.2">
      <c r="A5" s="33" t="s">
        <v>8</v>
      </c>
      <c r="B5" s="33" t="s">
        <v>9</v>
      </c>
      <c r="C5" s="34" t="s">
        <v>10</v>
      </c>
      <c r="D5" s="34" t="s">
        <v>11</v>
      </c>
      <c r="E5" s="67" t="s">
        <v>12</v>
      </c>
      <c r="F5" s="34" t="s">
        <v>1</v>
      </c>
      <c r="G5" s="33" t="s">
        <v>20</v>
      </c>
      <c r="H5" s="33" t="s">
        <v>14</v>
      </c>
      <c r="I5" s="97"/>
      <c r="J5" s="35" t="s">
        <v>24</v>
      </c>
      <c r="K5" s="98"/>
      <c r="L5" s="35" t="s">
        <v>25</v>
      </c>
      <c r="M5" s="98"/>
      <c r="N5" s="33" t="s">
        <v>32</v>
      </c>
      <c r="O5" s="96"/>
      <c r="P5" s="70">
        <v>10</v>
      </c>
      <c r="Q5" s="70">
        <v>9</v>
      </c>
      <c r="R5" s="70">
        <v>8</v>
      </c>
      <c r="S5" s="70">
        <v>7</v>
      </c>
      <c r="T5" s="70">
        <v>6</v>
      </c>
      <c r="U5" s="70">
        <v>5</v>
      </c>
      <c r="V5" s="70">
        <v>4</v>
      </c>
      <c r="W5" s="70">
        <v>3</v>
      </c>
      <c r="X5" s="70">
        <v>2</v>
      </c>
      <c r="Y5" s="112">
        <v>1</v>
      </c>
      <c r="Z5" s="201" t="s">
        <v>33</v>
      </c>
      <c r="AA5" s="202"/>
      <c r="AB5" s="201" t="s">
        <v>34</v>
      </c>
      <c r="AC5" s="202"/>
    </row>
    <row r="6" spans="1:29" s="1" customFormat="1" ht="24" customHeight="1" x14ac:dyDescent="0.2">
      <c r="A6" s="128">
        <f>'1'!M$6</f>
        <v>1</v>
      </c>
      <c r="B6" s="128" cm="1">
        <f t="array" aca="1" ref="B6" ca="1">IFERROR(_xlfn.XLOOKUP(A6,INDIRECT($A6&amp;"!m6"),INDIRECT($A6&amp;"!o6")),"")</f>
        <v>0</v>
      </c>
      <c r="C6" s="104" t="str" cm="1">
        <f t="array" aca="1" ref="C6" ca="1">IFERROR(_xlfn.XLOOKUP(A6,INDIRECT($A6&amp;"!m6"),INDIRECT($A6&amp;"!b5")),"")</f>
        <v/>
      </c>
      <c r="D6" s="104" t="str" cm="1">
        <f t="array" aca="1" ref="D6" ca="1">IFERROR(_xlfn.XLOOKUP(A6,INDIRECT($A6&amp;"!m6"),INDIRECT($A6&amp;"!g5")),"")</f>
        <v/>
      </c>
      <c r="E6" s="105" t="str" cm="1">
        <f t="array" aca="1" ref="E6" ca="1">IFERROR(_xlfn.XLOOKUP(A6,INDIRECT($A6&amp;"!m6"),INDIRECT($A6&amp;"!b6")),"")</f>
        <v/>
      </c>
      <c r="F6" s="104" t="str" cm="1">
        <f t="array" aca="1" ref="F6" ca="1">IFERROR(_xlfn.XLOOKUP(A6,INDIRECT($A6&amp;"!m6"),INDIRECT($A6&amp;"!g6")),"")</f>
        <v/>
      </c>
      <c r="G6" s="106" t="str" cm="1">
        <f t="array" aca="1" ref="G6" ca="1">IFERROR(_xlfn.XLOOKUP(A6,INDIRECT($A6&amp;"!m6"),INDIRECT($A6&amp;"!k5")),"")</f>
        <v/>
      </c>
      <c r="H6" s="106" cm="1">
        <f t="array" aca="1" ref="H6" ca="1">IFERROR(_xlfn.XLOOKUP(A6,INDIRECT($A6&amp;"!m6"),INDIRECT($A6&amp;"!k6")),"")</f>
        <v>0</v>
      </c>
      <c r="I6" s="107"/>
      <c r="J6" s="108" cm="1">
        <f t="array" aca="1" ref="J6" ca="1">IFERROR(_xlfn.XLOOKUP(A6,INDIRECT($A6&amp;"!m6"),INDIRECT($A6&amp;"!o9")),"")</f>
        <v>0</v>
      </c>
      <c r="K6" s="109"/>
      <c r="L6" s="108" cm="1">
        <f t="array" aca="1" ref="L6" ca="1">IFERROR(_xlfn.XLOOKUP(A6,INDIRECT($A6&amp;"!m6"),INDIRECT($A6&amp;"!o11")),"")</f>
        <v>0</v>
      </c>
      <c r="M6" s="109"/>
      <c r="N6" s="110">
        <f ca="1">MAX(J6:L6)</f>
        <v>0</v>
      </c>
      <c r="O6" s="111"/>
      <c r="P6" s="106" cm="1">
        <f t="array" aca="1" ref="P6" ca="1">IF($N6=$J6,_xlfn.XLOOKUP(A6,INDIRECT($A6&amp;"!m6"),INDIRECT($A6&amp;"!d14")),IF($N6=$L6,_xlfn.XLOOKUP(A6,INDIRECT($A6&amp;"!m6"),INDIRECT($A6&amp;"!d17"))))</f>
        <v>0</v>
      </c>
      <c r="Q6" s="106" cm="1">
        <f t="array" aca="1" ref="Q6" ca="1">IF($N6=$J6,_xlfn.XLOOKUP(A6,INDIRECT($A6&amp;"!m6"),INDIRECT($A6&amp;"!e14")),IF($N6=$L6,_xlfn.XLOOKUP(A6,INDIRECT($A6&amp;"!m6"),INDIRECT($A6&amp;"!e17"))))</f>
        <v>0</v>
      </c>
      <c r="R6" s="106" cm="1">
        <f t="array" aca="1" ref="R6" ca="1">IF($N6=$J6,_xlfn.XLOOKUP(A6,INDIRECT($A6&amp;"!m6"),INDIRECT($A6&amp;"!f14")),IF($N6=$L6,_xlfn.XLOOKUP(A6,INDIRECT($A6&amp;"!m6"),INDIRECT($A6&amp;"!f17"))))</f>
        <v>0</v>
      </c>
      <c r="S6" s="106" cm="1">
        <f t="array" aca="1" ref="S6" ca="1">IF($N6=$J6,_xlfn.XLOOKUP(A6,INDIRECT($A6&amp;"!m6"),INDIRECT($A6&amp;"!g14")),IF($N6=$L6,_xlfn.XLOOKUP(A6,INDIRECT($A6&amp;"!m6"),INDIRECT($A6&amp;"!g17"))))</f>
        <v>0</v>
      </c>
      <c r="T6" s="106" cm="1">
        <f t="array" aca="1" ref="T6" ca="1">IF($N6=$J6,_xlfn.XLOOKUP(A6,INDIRECT($A6&amp;"!m6"),INDIRECT($A6&amp;"!h14")),IF($N6=$L6,_xlfn.XLOOKUP(A6,INDIRECT($A6&amp;"!m6"),INDIRECT($A6&amp;"!h17"))))</f>
        <v>0</v>
      </c>
      <c r="U6" s="106" cm="1">
        <f t="array" aca="1" ref="U6" ca="1">IF($N6=$J6,_xlfn.XLOOKUP(A6,INDIRECT($A6&amp;"!m6"),INDIRECT($A6&amp;"!i14")),IF($N6=$L6,_xlfn.XLOOKUP(A6,INDIRECT($A6&amp;"!m6"),INDIRECT($A6&amp;"!i17"))))</f>
        <v>0</v>
      </c>
      <c r="V6" s="106" cm="1">
        <f t="array" aca="1" ref="V6" ca="1">IF($N6=$J6,_xlfn.XLOOKUP(A6,INDIRECT($A6&amp;"!m6"),INDIRECT($A6&amp;"!j14")),IF($N6=$L6,_xlfn.XLOOKUP(A6,INDIRECT($A6&amp;"!m6"),INDIRECT($A6&amp;"!j17"))))</f>
        <v>0</v>
      </c>
      <c r="W6" s="106" cm="1">
        <f t="array" aca="1" ref="W6" ca="1">IF($N6=$J6,_xlfn.XLOOKUP(A6,INDIRECT($A6&amp;"!m6"),INDIRECT($A6&amp;"!k14")),IF($N6=$L6,_xlfn.XLOOKUP(A6,INDIRECT($A6&amp;"!m6"),INDIRECT($A6&amp;"!k17"))))</f>
        <v>0</v>
      </c>
      <c r="X6" s="106" cm="1">
        <f t="array" aca="1" ref="X6" ca="1">IF($N6=$J6,_xlfn.XLOOKUP(A6,INDIRECT($A6&amp;"!m6"),INDIRECT($A6&amp;"!l14")),IF($N6=$L6,_xlfn.XLOOKUP(A6,INDIRECT($A6&amp;"!m6"),INDIRECT($A6&amp;"!l17"))))</f>
        <v>0</v>
      </c>
      <c r="Y6" s="106" cm="1">
        <f t="array" aca="1" ref="Y6" ca="1">IF($N6=$J6,_xlfn.XLOOKUP(A6,INDIRECT($A6&amp;"!m6"),INDIRECT($A6&amp;"!m14")),IF($N6=$L6,_xlfn.XLOOKUP(A6,INDIRECT($A6&amp;"!m6"),INDIRECT($A6&amp;"!m17"))))</f>
        <v>0</v>
      </c>
      <c r="Z6" s="134" cm="1">
        <f t="array" aca="1" ref="Z6" ca="1">IFERROR(_xlfn.XLOOKUP(A6,INDIRECT($A6&amp;"!m6"),INDIRECT($A6&amp;"!b9")),"")</f>
        <v>0</v>
      </c>
      <c r="AA6" s="134" cm="1">
        <f t="array" aca="1" ref="AA6" ca="1">IFERROR(_xlfn.XLOOKUP(A6,INDIRECT($A6&amp;"!m6"),INDIRECT($A6&amp;"!c9")),"")</f>
        <v>0</v>
      </c>
      <c r="AB6" s="134" cm="1">
        <f t="array" aca="1" ref="AB6" ca="1">IFERROR(_xlfn.XLOOKUP(A6,INDIRECT($A6&amp;"!m6"),INDIRECT($A6&amp;"!b11")),"")</f>
        <v>0</v>
      </c>
      <c r="AC6" s="134" cm="1">
        <f t="array" aca="1" ref="AC6" ca="1">IFERROR(_xlfn.XLOOKUP(A6,INDIRECT($A6&amp;"!m6"),INDIRECT($A6&amp;"!c11")),"")</f>
        <v>0</v>
      </c>
    </row>
    <row r="7" spans="1:29" s="1" customFormat="1" ht="24" customHeight="1" x14ac:dyDescent="0.2">
      <c r="A7" s="128">
        <f>'2'!M$6</f>
        <v>2</v>
      </c>
      <c r="B7" s="128" cm="1">
        <f t="array" aca="1" ref="B7" ca="1">IFERROR(_xlfn.XLOOKUP(A7,INDIRECT($A7&amp;"!m6"),INDIRECT($A7&amp;"!o6")),"")</f>
        <v>0</v>
      </c>
      <c r="C7" s="104" t="str" cm="1">
        <f t="array" aca="1" ref="C7" ca="1">IFERROR(_xlfn.XLOOKUP(A7,INDIRECT($A7&amp;"!m6"),INDIRECT($A7&amp;"!b5")),"")</f>
        <v/>
      </c>
      <c r="D7" s="104" t="str" cm="1">
        <f t="array" aca="1" ref="D7" ca="1">IFERROR(_xlfn.XLOOKUP(A7,INDIRECT($A7&amp;"!m6"),INDIRECT($A7&amp;"!g5")),"")</f>
        <v/>
      </c>
      <c r="E7" s="105" t="str" cm="1">
        <f t="array" aca="1" ref="E7" ca="1">IFERROR(_xlfn.XLOOKUP(A7,INDIRECT($A7&amp;"!m6"),INDIRECT($A7&amp;"!b6")),"")</f>
        <v/>
      </c>
      <c r="F7" s="104" t="str" cm="1">
        <f t="array" aca="1" ref="F7" ca="1">IFERROR(_xlfn.XLOOKUP(A7,INDIRECT($A7&amp;"!m6"),INDIRECT($A7&amp;"!g6")),"")</f>
        <v/>
      </c>
      <c r="G7" s="106" t="str" cm="1">
        <f t="array" aca="1" ref="G7" ca="1">IFERROR(_xlfn.XLOOKUP(A7,INDIRECT($A7&amp;"!m6"),INDIRECT($A7&amp;"!k5")),"")</f>
        <v/>
      </c>
      <c r="H7" s="106" cm="1">
        <f t="array" aca="1" ref="H7" ca="1">IFERROR(_xlfn.XLOOKUP(A7,INDIRECT($A7&amp;"!m6"),INDIRECT($A7&amp;"!k6")),"")</f>
        <v>0</v>
      </c>
      <c r="I7" s="107"/>
      <c r="J7" s="108" cm="1">
        <f t="array" aca="1" ref="J7" ca="1">IFERROR(_xlfn.XLOOKUP(A7,INDIRECT($A7&amp;"!m6"),INDIRECT($A7&amp;"!o9")),"")</f>
        <v>0</v>
      </c>
      <c r="K7" s="109"/>
      <c r="L7" s="108" cm="1">
        <f t="array" aca="1" ref="L7" ca="1">IFERROR(_xlfn.XLOOKUP(A7,INDIRECT($A7&amp;"!m6"),INDIRECT($A7&amp;"!o11")),"")</f>
        <v>0</v>
      </c>
      <c r="M7" s="109"/>
      <c r="N7" s="110">
        <f t="shared" ref="N7:N25" ca="1" si="0">MAX(J7:L7)</f>
        <v>0</v>
      </c>
      <c r="O7" s="111"/>
      <c r="P7" s="106" cm="1">
        <f t="array" aca="1" ref="P7" ca="1">IF($N7=$J7,_xlfn.XLOOKUP(A7,INDIRECT($A7&amp;"!m6"),INDIRECT($A7&amp;"!d14")),IF($N7=$L7,_xlfn.XLOOKUP(A7,INDIRECT($A7&amp;"!m6"),INDIRECT($A7&amp;"!d17"))))</f>
        <v>0</v>
      </c>
      <c r="Q7" s="106" cm="1">
        <f t="array" aca="1" ref="Q7" ca="1">IF($N7=$J7,_xlfn.XLOOKUP(A7,INDIRECT($A7&amp;"!m6"),INDIRECT($A7&amp;"!e14")),IF($N7=$L7,_xlfn.XLOOKUP(A7,INDIRECT($A7&amp;"!m6"),INDIRECT($A7&amp;"!e17"))))</f>
        <v>0</v>
      </c>
      <c r="R7" s="106" cm="1">
        <f t="array" aca="1" ref="R7" ca="1">IF($N7=$J7,_xlfn.XLOOKUP(A7,INDIRECT($A7&amp;"!m6"),INDIRECT($A7&amp;"!f14")),IF($N7=$L7,_xlfn.XLOOKUP(A7,INDIRECT($A7&amp;"!m6"),INDIRECT($A7&amp;"!f17"))))</f>
        <v>0</v>
      </c>
      <c r="S7" s="106" cm="1">
        <f t="array" aca="1" ref="S7" ca="1">IF($N7=$J7,_xlfn.XLOOKUP(A7,INDIRECT($A7&amp;"!m6"),INDIRECT($A7&amp;"!g14")),IF($N7=$L7,_xlfn.XLOOKUP(A7,INDIRECT($A7&amp;"!m6"),INDIRECT($A7&amp;"!g17"))))</f>
        <v>0</v>
      </c>
      <c r="T7" s="106" cm="1">
        <f t="array" aca="1" ref="T7" ca="1">IF($N7=$J7,_xlfn.XLOOKUP(A7,INDIRECT($A7&amp;"!m6"),INDIRECT($A7&amp;"!h14")),IF($N7=$L7,_xlfn.XLOOKUP(A7,INDIRECT($A7&amp;"!m6"),INDIRECT($A7&amp;"!h17"))))</f>
        <v>0</v>
      </c>
      <c r="U7" s="106" cm="1">
        <f t="array" aca="1" ref="U7" ca="1">IF($N7=$J7,_xlfn.XLOOKUP(A7,INDIRECT($A7&amp;"!m6"),INDIRECT($A7&amp;"!i14")),IF($N7=$L7,_xlfn.XLOOKUP(A7,INDIRECT($A7&amp;"!m6"),INDIRECT($A7&amp;"!i17"))))</f>
        <v>0</v>
      </c>
      <c r="V7" s="106" cm="1">
        <f t="array" aca="1" ref="V7" ca="1">IF($N7=$J7,_xlfn.XLOOKUP(A7,INDIRECT($A7&amp;"!m6"),INDIRECT($A7&amp;"!j14")),IF($N7=$L7,_xlfn.XLOOKUP(A7,INDIRECT($A7&amp;"!m6"),INDIRECT($A7&amp;"!j17"))))</f>
        <v>0</v>
      </c>
      <c r="W7" s="106" cm="1">
        <f t="array" aca="1" ref="W7" ca="1">IF($N7=$J7,_xlfn.XLOOKUP(A7,INDIRECT($A7&amp;"!m6"),INDIRECT($A7&amp;"!k14")),IF($N7=$L7,_xlfn.XLOOKUP(A7,INDIRECT($A7&amp;"!m6"),INDIRECT($A7&amp;"!k17"))))</f>
        <v>0</v>
      </c>
      <c r="X7" s="106" cm="1">
        <f t="array" aca="1" ref="X7" ca="1">IF($N7=$J7,_xlfn.XLOOKUP(A7,INDIRECT($A7&amp;"!m6"),INDIRECT($A7&amp;"!l14")),IF($N7=$L7,_xlfn.XLOOKUP(A7,INDIRECT($A7&amp;"!m6"),INDIRECT($A7&amp;"!l17"))))</f>
        <v>0</v>
      </c>
      <c r="Y7" s="106" cm="1">
        <f t="array" aca="1" ref="Y7" ca="1">IF($N7=$J7,_xlfn.XLOOKUP(A7,INDIRECT($A7&amp;"!m6"),INDIRECT($A7&amp;"!m14")),IF($N7=$L7,_xlfn.XLOOKUP(A7,INDIRECT($A7&amp;"!m6"),INDIRECT($A7&amp;"!m17"))))</f>
        <v>0</v>
      </c>
      <c r="Z7" s="134" cm="1">
        <f t="array" aca="1" ref="Z7" ca="1">IFERROR(_xlfn.XLOOKUP(A7,INDIRECT($A7&amp;"!m6"),INDIRECT($A7&amp;"!b9")),"")</f>
        <v>0</v>
      </c>
      <c r="AA7" s="134" cm="1">
        <f t="array" aca="1" ref="AA7" ca="1">IFERROR(_xlfn.XLOOKUP(A7,INDIRECT($A7&amp;"!m6"),INDIRECT($A7&amp;"!c9")),"")</f>
        <v>0</v>
      </c>
      <c r="AB7" s="134" cm="1">
        <f t="array" aca="1" ref="AB7" ca="1">IFERROR(_xlfn.XLOOKUP(A7,INDIRECT($A7&amp;"!m6"),INDIRECT($A7&amp;"!b11")),"")</f>
        <v>0</v>
      </c>
      <c r="AC7" s="134" cm="1">
        <f t="array" aca="1" ref="AC7" ca="1">IFERROR(_xlfn.XLOOKUP(A7,INDIRECT($A7&amp;"!m6"),INDIRECT($A7&amp;"!c11")),"")</f>
        <v>0</v>
      </c>
    </row>
    <row r="8" spans="1:29" s="1" customFormat="1" ht="24" customHeight="1" x14ac:dyDescent="0.2">
      <c r="A8" s="128">
        <f>'3'!M$6</f>
        <v>3</v>
      </c>
      <c r="B8" s="128" cm="1">
        <f t="array" aca="1" ref="B8" ca="1">IFERROR(_xlfn.XLOOKUP(A8,INDIRECT($A8&amp;"!m6"),INDIRECT($A8&amp;"!o6")),"")</f>
        <v>0</v>
      </c>
      <c r="C8" s="104" t="str" cm="1">
        <f t="array" aca="1" ref="C8" ca="1">IFERROR(_xlfn.XLOOKUP(A8,INDIRECT($A8&amp;"!m6"),INDIRECT($A8&amp;"!b5")),"")</f>
        <v/>
      </c>
      <c r="D8" s="104" t="str" cm="1">
        <f t="array" aca="1" ref="D8" ca="1">IFERROR(_xlfn.XLOOKUP(A8,INDIRECT($A8&amp;"!m6"),INDIRECT($A8&amp;"!g5")),"")</f>
        <v/>
      </c>
      <c r="E8" s="105" t="str" cm="1">
        <f t="array" aca="1" ref="E8" ca="1">IFERROR(_xlfn.XLOOKUP(A8,INDIRECT($A8&amp;"!m6"),INDIRECT($A8&amp;"!b6")),"")</f>
        <v/>
      </c>
      <c r="F8" s="104" t="str" cm="1">
        <f t="array" aca="1" ref="F8" ca="1">IFERROR(_xlfn.XLOOKUP(A8,INDIRECT($A8&amp;"!m6"),INDIRECT($A8&amp;"!g6")),"")</f>
        <v/>
      </c>
      <c r="G8" s="106" t="str" cm="1">
        <f t="array" aca="1" ref="G8" ca="1">IFERROR(_xlfn.XLOOKUP(A8,INDIRECT($A8&amp;"!m6"),INDIRECT($A8&amp;"!k5")),"")</f>
        <v/>
      </c>
      <c r="H8" s="106" cm="1">
        <f t="array" aca="1" ref="H8" ca="1">IFERROR(_xlfn.XLOOKUP(A8,INDIRECT($A8&amp;"!m6"),INDIRECT($A8&amp;"!k6")),"")</f>
        <v>0</v>
      </c>
      <c r="I8" s="107"/>
      <c r="J8" s="108" cm="1">
        <f t="array" aca="1" ref="J8" ca="1">IFERROR(_xlfn.XLOOKUP(A8,INDIRECT($A8&amp;"!m6"),INDIRECT($A8&amp;"!o9")),"")</f>
        <v>0</v>
      </c>
      <c r="K8" s="109"/>
      <c r="L8" s="108" cm="1">
        <f t="array" aca="1" ref="L8" ca="1">IFERROR(_xlfn.XLOOKUP(A8,INDIRECT($A8&amp;"!m6"),INDIRECT($A8&amp;"!o11")),"")</f>
        <v>0</v>
      </c>
      <c r="M8" s="109"/>
      <c r="N8" s="110">
        <f t="shared" ca="1" si="0"/>
        <v>0</v>
      </c>
      <c r="O8" s="111"/>
      <c r="P8" s="106" cm="1">
        <f t="array" aca="1" ref="P8" ca="1">IF($N8=$J8,_xlfn.XLOOKUP(A8,INDIRECT($A8&amp;"!m6"),INDIRECT($A8&amp;"!d14")),IF($N8=$L8,_xlfn.XLOOKUP(A8,INDIRECT($A8&amp;"!m6"),INDIRECT($A8&amp;"!d17"))))</f>
        <v>0</v>
      </c>
      <c r="Q8" s="106" cm="1">
        <f t="array" aca="1" ref="Q8" ca="1">IF($N8=$J8,_xlfn.XLOOKUP(A8,INDIRECT($A8&amp;"!m6"),INDIRECT($A8&amp;"!e14")),IF($N8=$L8,_xlfn.XLOOKUP(A8,INDIRECT($A8&amp;"!m6"),INDIRECT($A8&amp;"!e17"))))</f>
        <v>0</v>
      </c>
      <c r="R8" s="106" cm="1">
        <f t="array" aca="1" ref="R8" ca="1">IF($N8=$J8,_xlfn.XLOOKUP(A8,INDIRECT($A8&amp;"!m6"),INDIRECT($A8&amp;"!f14")),IF($N8=$L8,_xlfn.XLOOKUP(A8,INDIRECT($A8&amp;"!m6"),INDIRECT($A8&amp;"!f17"))))</f>
        <v>0</v>
      </c>
      <c r="S8" s="106" cm="1">
        <f t="array" aca="1" ref="S8" ca="1">IF($N8=$J8,_xlfn.XLOOKUP(A8,INDIRECT($A8&amp;"!m6"),INDIRECT($A8&amp;"!g14")),IF($N8=$L8,_xlfn.XLOOKUP(A8,INDIRECT($A8&amp;"!m6"),INDIRECT($A8&amp;"!g17"))))</f>
        <v>0</v>
      </c>
      <c r="T8" s="106" cm="1">
        <f t="array" aca="1" ref="T8" ca="1">IF($N8=$J8,_xlfn.XLOOKUP(A8,INDIRECT($A8&amp;"!m6"),INDIRECT($A8&amp;"!h14")),IF($N8=$L8,_xlfn.XLOOKUP(A8,INDIRECT($A8&amp;"!m6"),INDIRECT($A8&amp;"!h17"))))</f>
        <v>0</v>
      </c>
      <c r="U8" s="106" cm="1">
        <f t="array" aca="1" ref="U8" ca="1">IF($N8=$J8,_xlfn.XLOOKUP(A8,INDIRECT($A8&amp;"!m6"),INDIRECT($A8&amp;"!i14")),IF($N8=$L8,_xlfn.XLOOKUP(A8,INDIRECT($A8&amp;"!m6"),INDIRECT($A8&amp;"!i17"))))</f>
        <v>0</v>
      </c>
      <c r="V8" s="106" cm="1">
        <f t="array" aca="1" ref="V8" ca="1">IF($N8=$J8,_xlfn.XLOOKUP(A8,INDIRECT($A8&amp;"!m6"),INDIRECT($A8&amp;"!j14")),IF($N8=$L8,_xlfn.XLOOKUP(A8,INDIRECT($A8&amp;"!m6"),INDIRECT($A8&amp;"!j17"))))</f>
        <v>0</v>
      </c>
      <c r="W8" s="106" cm="1">
        <f t="array" aca="1" ref="W8" ca="1">IF($N8=$J8,_xlfn.XLOOKUP(A8,INDIRECT($A8&amp;"!m6"),INDIRECT($A8&amp;"!k14")),IF($N8=$L8,_xlfn.XLOOKUP(A8,INDIRECT($A8&amp;"!m6"),INDIRECT($A8&amp;"!k17"))))</f>
        <v>0</v>
      </c>
      <c r="X8" s="106" cm="1">
        <f t="array" aca="1" ref="X8" ca="1">IF($N8=$J8,_xlfn.XLOOKUP(A8,INDIRECT($A8&amp;"!m6"),INDIRECT($A8&amp;"!l14")),IF($N8=$L8,_xlfn.XLOOKUP(A8,INDIRECT($A8&amp;"!m6"),INDIRECT($A8&amp;"!l17"))))</f>
        <v>0</v>
      </c>
      <c r="Y8" s="106" cm="1">
        <f t="array" aca="1" ref="Y8" ca="1">IF($N8=$J8,_xlfn.XLOOKUP(A8,INDIRECT($A8&amp;"!m6"),INDIRECT($A8&amp;"!m14")),IF($N8=$L8,_xlfn.XLOOKUP(A8,INDIRECT($A8&amp;"!m6"),INDIRECT($A8&amp;"!m17"))))</f>
        <v>0</v>
      </c>
      <c r="Z8" s="134" cm="1">
        <f t="array" aca="1" ref="Z8" ca="1">IFERROR(_xlfn.XLOOKUP(A8,INDIRECT($A8&amp;"!m6"),INDIRECT($A8&amp;"!b9")),"")</f>
        <v>0</v>
      </c>
      <c r="AA8" s="134" cm="1">
        <f t="array" aca="1" ref="AA8" ca="1">IFERROR(_xlfn.XLOOKUP(A8,INDIRECT($A8&amp;"!m6"),INDIRECT($A8&amp;"!c9")),"")</f>
        <v>0</v>
      </c>
      <c r="AB8" s="134" cm="1">
        <f t="array" aca="1" ref="AB8" ca="1">IFERROR(_xlfn.XLOOKUP(A8,INDIRECT($A8&amp;"!m6"),INDIRECT($A8&amp;"!b11")),"")</f>
        <v>0</v>
      </c>
      <c r="AC8" s="134" cm="1">
        <f t="array" aca="1" ref="AC8" ca="1">IFERROR(_xlfn.XLOOKUP(A8,INDIRECT($A8&amp;"!m6"),INDIRECT($A8&amp;"!c11")),"")</f>
        <v>0</v>
      </c>
    </row>
    <row r="9" spans="1:29" s="1" customFormat="1" ht="24" customHeight="1" x14ac:dyDescent="0.2">
      <c r="A9" s="128">
        <f>'4'!M$6</f>
        <v>4</v>
      </c>
      <c r="B9" s="128" cm="1">
        <f t="array" aca="1" ref="B9" ca="1">IFERROR(_xlfn.XLOOKUP(A9,INDIRECT($A9&amp;"!m6"),INDIRECT($A9&amp;"!o6")),"")</f>
        <v>0</v>
      </c>
      <c r="C9" s="104" t="str" cm="1">
        <f t="array" aca="1" ref="C9" ca="1">IFERROR(_xlfn.XLOOKUP(A9,INDIRECT($A9&amp;"!m6"),INDIRECT($A9&amp;"!b5")),"")</f>
        <v/>
      </c>
      <c r="D9" s="104" t="str" cm="1">
        <f t="array" aca="1" ref="D9" ca="1">IFERROR(_xlfn.XLOOKUP(A9,INDIRECT($A9&amp;"!m6"),INDIRECT($A9&amp;"!g5")),"")</f>
        <v/>
      </c>
      <c r="E9" s="105" t="str" cm="1">
        <f t="array" aca="1" ref="E9" ca="1">IFERROR(_xlfn.XLOOKUP(A9,INDIRECT($A9&amp;"!m6"),INDIRECT($A9&amp;"!b6")),"")</f>
        <v/>
      </c>
      <c r="F9" s="104" t="str" cm="1">
        <f t="array" aca="1" ref="F9" ca="1">IFERROR(_xlfn.XLOOKUP(A9,INDIRECT($A9&amp;"!m6"),INDIRECT($A9&amp;"!g6")),"")</f>
        <v/>
      </c>
      <c r="G9" s="106" t="str" cm="1">
        <f t="array" aca="1" ref="G9" ca="1">IFERROR(_xlfn.XLOOKUP(A9,INDIRECT($A9&amp;"!m6"),INDIRECT($A9&amp;"!k5")),"")</f>
        <v/>
      </c>
      <c r="H9" s="106" cm="1">
        <f t="array" aca="1" ref="H9" ca="1">IFERROR(_xlfn.XLOOKUP(A9,INDIRECT($A9&amp;"!m6"),INDIRECT($A9&amp;"!k6")),"")</f>
        <v>0</v>
      </c>
      <c r="I9" s="107"/>
      <c r="J9" s="108" cm="1">
        <f t="array" aca="1" ref="J9" ca="1">IFERROR(_xlfn.XLOOKUP(A9,INDIRECT($A9&amp;"!m6"),INDIRECT($A9&amp;"!o9")),"")</f>
        <v>0</v>
      </c>
      <c r="K9" s="109"/>
      <c r="L9" s="108" cm="1">
        <f t="array" aca="1" ref="L9" ca="1">IFERROR(_xlfn.XLOOKUP(A9,INDIRECT($A9&amp;"!m6"),INDIRECT($A9&amp;"!o11")),"")</f>
        <v>0</v>
      </c>
      <c r="M9" s="109"/>
      <c r="N9" s="110">
        <f t="shared" ca="1" si="0"/>
        <v>0</v>
      </c>
      <c r="O9" s="111"/>
      <c r="P9" s="106" cm="1">
        <f t="array" aca="1" ref="P9" ca="1">IF($N9=$J9,_xlfn.XLOOKUP(A9,INDIRECT($A9&amp;"!m6"),INDIRECT($A9&amp;"!d14")),IF($N9=$L9,_xlfn.XLOOKUP(A9,INDIRECT($A9&amp;"!m6"),INDIRECT($A9&amp;"!d17"))))</f>
        <v>0</v>
      </c>
      <c r="Q9" s="106" cm="1">
        <f t="array" aca="1" ref="Q9" ca="1">IF($N9=$J9,_xlfn.XLOOKUP(A9,INDIRECT($A9&amp;"!m6"),INDIRECT($A9&amp;"!e14")),IF($N9=$L9,_xlfn.XLOOKUP(A9,INDIRECT($A9&amp;"!m6"),INDIRECT($A9&amp;"!e17"))))</f>
        <v>0</v>
      </c>
      <c r="R9" s="106" cm="1">
        <f t="array" aca="1" ref="R9" ca="1">IF($N9=$J9,_xlfn.XLOOKUP(A9,INDIRECT($A9&amp;"!m6"),INDIRECT($A9&amp;"!f14")),IF($N9=$L9,_xlfn.XLOOKUP(A9,INDIRECT($A9&amp;"!m6"),INDIRECT($A9&amp;"!f17"))))</f>
        <v>0</v>
      </c>
      <c r="S9" s="106" cm="1">
        <f t="array" aca="1" ref="S9" ca="1">IF($N9=$J9,_xlfn.XLOOKUP(A9,INDIRECT($A9&amp;"!m6"),INDIRECT($A9&amp;"!g14")),IF($N9=$L9,_xlfn.XLOOKUP(A9,INDIRECT($A9&amp;"!m6"),INDIRECT($A9&amp;"!g17"))))</f>
        <v>0</v>
      </c>
      <c r="T9" s="106" cm="1">
        <f t="array" aca="1" ref="T9" ca="1">IF($N9=$J9,_xlfn.XLOOKUP(A9,INDIRECT($A9&amp;"!m6"),INDIRECT($A9&amp;"!h14")),IF($N9=$L9,_xlfn.XLOOKUP(A9,INDIRECT($A9&amp;"!m6"),INDIRECT($A9&amp;"!h17"))))</f>
        <v>0</v>
      </c>
      <c r="U9" s="106" cm="1">
        <f t="array" aca="1" ref="U9" ca="1">IF($N9=$J9,_xlfn.XLOOKUP(A9,INDIRECT($A9&amp;"!m6"),INDIRECT($A9&amp;"!i14")),IF($N9=$L9,_xlfn.XLOOKUP(A9,INDIRECT($A9&amp;"!m6"),INDIRECT($A9&amp;"!i17"))))</f>
        <v>0</v>
      </c>
      <c r="V9" s="106" cm="1">
        <f t="array" aca="1" ref="V9" ca="1">IF($N9=$J9,_xlfn.XLOOKUP(A9,INDIRECT($A9&amp;"!m6"),INDIRECT($A9&amp;"!j14")),IF($N9=$L9,_xlfn.XLOOKUP(A9,INDIRECT($A9&amp;"!m6"),INDIRECT($A9&amp;"!j17"))))</f>
        <v>0</v>
      </c>
      <c r="W9" s="106" cm="1">
        <f t="array" aca="1" ref="W9" ca="1">IF($N9=$J9,_xlfn.XLOOKUP(A9,INDIRECT($A9&amp;"!m6"),INDIRECT($A9&amp;"!k14")),IF($N9=$L9,_xlfn.XLOOKUP(A9,INDIRECT($A9&amp;"!m6"),INDIRECT($A9&amp;"!k17"))))</f>
        <v>0</v>
      </c>
      <c r="X9" s="106" cm="1">
        <f t="array" aca="1" ref="X9" ca="1">IF($N9=$J9,_xlfn.XLOOKUP(A9,INDIRECT($A9&amp;"!m6"),INDIRECT($A9&amp;"!l14")),IF($N9=$L9,_xlfn.XLOOKUP(A9,INDIRECT($A9&amp;"!m6"),INDIRECT($A9&amp;"!l17"))))</f>
        <v>0</v>
      </c>
      <c r="Y9" s="106" cm="1">
        <f t="array" aca="1" ref="Y9" ca="1">IF($N9=$J9,_xlfn.XLOOKUP(A9,INDIRECT($A9&amp;"!m6"),INDIRECT($A9&amp;"!m14")),IF($N9=$L9,_xlfn.XLOOKUP(A9,INDIRECT($A9&amp;"!m6"),INDIRECT($A9&amp;"!m17"))))</f>
        <v>0</v>
      </c>
      <c r="Z9" s="134" cm="1">
        <f t="array" aca="1" ref="Z9" ca="1">IFERROR(_xlfn.XLOOKUP(A9,INDIRECT($A9&amp;"!m6"),INDIRECT($A9&amp;"!b9")),"")</f>
        <v>0</v>
      </c>
      <c r="AA9" s="134" cm="1">
        <f t="array" aca="1" ref="AA9" ca="1">IFERROR(_xlfn.XLOOKUP(A9,INDIRECT($A9&amp;"!m6"),INDIRECT($A9&amp;"!c9")),"")</f>
        <v>0</v>
      </c>
      <c r="AB9" s="134" cm="1">
        <f t="array" aca="1" ref="AB9" ca="1">IFERROR(_xlfn.XLOOKUP(A9,INDIRECT($A9&amp;"!m6"),INDIRECT($A9&amp;"!b11")),"")</f>
        <v>0</v>
      </c>
      <c r="AC9" s="134" cm="1">
        <f t="array" aca="1" ref="AC9" ca="1">IFERROR(_xlfn.XLOOKUP(A9,INDIRECT($A9&amp;"!m6"),INDIRECT($A9&amp;"!c11")),"")</f>
        <v>0</v>
      </c>
    </row>
    <row r="10" spans="1:29" s="1" customFormat="1" ht="24" customHeight="1" x14ac:dyDescent="0.2">
      <c r="A10" s="128">
        <f>'5'!M$6</f>
        <v>5</v>
      </c>
      <c r="B10" s="128" cm="1">
        <f t="array" aca="1" ref="B10" ca="1">IFERROR(_xlfn.XLOOKUP(A10,INDIRECT($A10&amp;"!m6"),INDIRECT($A10&amp;"!o6")),"")</f>
        <v>0</v>
      </c>
      <c r="C10" s="104" t="str" cm="1">
        <f t="array" aca="1" ref="C10" ca="1">IFERROR(_xlfn.XLOOKUP(A10,INDIRECT($A10&amp;"!m6"),INDIRECT($A10&amp;"!b5")),"")</f>
        <v/>
      </c>
      <c r="D10" s="104" t="str" cm="1">
        <f t="array" aca="1" ref="D10" ca="1">IFERROR(_xlfn.XLOOKUP(A10,INDIRECT($A10&amp;"!m6"),INDIRECT($A10&amp;"!g5")),"")</f>
        <v/>
      </c>
      <c r="E10" s="105" t="str" cm="1">
        <f t="array" aca="1" ref="E10" ca="1">IFERROR(_xlfn.XLOOKUP(A10,INDIRECT($A10&amp;"!m6"),INDIRECT($A10&amp;"!b6")),"")</f>
        <v/>
      </c>
      <c r="F10" s="104" t="str" cm="1">
        <f t="array" aca="1" ref="F10" ca="1">IFERROR(_xlfn.XLOOKUP(A10,INDIRECT($A10&amp;"!m6"),INDIRECT($A10&amp;"!g6")),"")</f>
        <v/>
      </c>
      <c r="G10" s="106" t="str" cm="1">
        <f t="array" aca="1" ref="G10" ca="1">IFERROR(_xlfn.XLOOKUP(A10,INDIRECT($A10&amp;"!m6"),INDIRECT($A10&amp;"!k5")),"")</f>
        <v/>
      </c>
      <c r="H10" s="106" cm="1">
        <f t="array" aca="1" ref="H10" ca="1">IFERROR(_xlfn.XLOOKUP(A10,INDIRECT($A10&amp;"!m6"),INDIRECT($A10&amp;"!k6")),"")</f>
        <v>0</v>
      </c>
      <c r="I10" s="107"/>
      <c r="J10" s="108" cm="1">
        <f t="array" aca="1" ref="J10" ca="1">IFERROR(_xlfn.XLOOKUP(A10,INDIRECT($A10&amp;"!m6"),INDIRECT($A10&amp;"!o9")),"")</f>
        <v>0</v>
      </c>
      <c r="K10" s="109"/>
      <c r="L10" s="108" cm="1">
        <f t="array" aca="1" ref="L10" ca="1">IFERROR(_xlfn.XLOOKUP(A10,INDIRECT($A10&amp;"!m6"),INDIRECT($A10&amp;"!o11")),"")</f>
        <v>0</v>
      </c>
      <c r="M10" s="109"/>
      <c r="N10" s="110">
        <f t="shared" ca="1" si="0"/>
        <v>0</v>
      </c>
      <c r="O10" s="111"/>
      <c r="P10" s="106" cm="1">
        <f t="array" aca="1" ref="P10" ca="1">IF($N10=$J10,_xlfn.XLOOKUP(A10,INDIRECT($A10&amp;"!m6"),INDIRECT($A10&amp;"!d14")),IF($N10=$L10,_xlfn.XLOOKUP(A10,INDIRECT($A10&amp;"!m6"),INDIRECT($A10&amp;"!d17"))))</f>
        <v>0</v>
      </c>
      <c r="Q10" s="106" cm="1">
        <f t="array" aca="1" ref="Q10" ca="1">IF($N10=$J10,_xlfn.XLOOKUP(A10,INDIRECT($A10&amp;"!m6"),INDIRECT($A10&amp;"!e14")),IF($N10=$L10,_xlfn.XLOOKUP(A10,INDIRECT($A10&amp;"!m6"),INDIRECT($A10&amp;"!e17"))))</f>
        <v>0</v>
      </c>
      <c r="R10" s="106" cm="1">
        <f t="array" aca="1" ref="R10" ca="1">IF($N10=$J10,_xlfn.XLOOKUP(A10,INDIRECT($A10&amp;"!m6"),INDIRECT($A10&amp;"!f14")),IF($N10=$L10,_xlfn.XLOOKUP(A10,INDIRECT($A10&amp;"!m6"),INDIRECT($A10&amp;"!f17"))))</f>
        <v>0</v>
      </c>
      <c r="S10" s="106" cm="1">
        <f t="array" aca="1" ref="S10" ca="1">IF($N10=$J10,_xlfn.XLOOKUP(A10,INDIRECT($A10&amp;"!m6"),INDIRECT($A10&amp;"!g14")),IF($N10=$L10,_xlfn.XLOOKUP(A10,INDIRECT($A10&amp;"!m6"),INDIRECT($A10&amp;"!g17"))))</f>
        <v>0</v>
      </c>
      <c r="T10" s="106" cm="1">
        <f t="array" aca="1" ref="T10" ca="1">IF($N10=$J10,_xlfn.XLOOKUP(A10,INDIRECT($A10&amp;"!m6"),INDIRECT($A10&amp;"!h14")),IF($N10=$L10,_xlfn.XLOOKUP(A10,INDIRECT($A10&amp;"!m6"),INDIRECT($A10&amp;"!h17"))))</f>
        <v>0</v>
      </c>
      <c r="U10" s="106" cm="1">
        <f t="array" aca="1" ref="U10" ca="1">IF($N10=$J10,_xlfn.XLOOKUP(A10,INDIRECT($A10&amp;"!m6"),INDIRECT($A10&amp;"!i14")),IF($N10=$L10,_xlfn.XLOOKUP(A10,INDIRECT($A10&amp;"!m6"),INDIRECT($A10&amp;"!i17"))))</f>
        <v>0</v>
      </c>
      <c r="V10" s="106" cm="1">
        <f t="array" aca="1" ref="V10" ca="1">IF($N10=$J10,_xlfn.XLOOKUP(A10,INDIRECT($A10&amp;"!m6"),INDIRECT($A10&amp;"!j14")),IF($N10=$L10,_xlfn.XLOOKUP(A10,INDIRECT($A10&amp;"!m6"),INDIRECT($A10&amp;"!j17"))))</f>
        <v>0</v>
      </c>
      <c r="W10" s="106" cm="1">
        <f t="array" aca="1" ref="W10" ca="1">IF($N10=$J10,_xlfn.XLOOKUP(A10,INDIRECT($A10&amp;"!m6"),INDIRECT($A10&amp;"!k14")),IF($N10=$L10,_xlfn.XLOOKUP(A10,INDIRECT($A10&amp;"!m6"),INDIRECT($A10&amp;"!k17"))))</f>
        <v>0</v>
      </c>
      <c r="X10" s="106" cm="1">
        <f t="array" aca="1" ref="X10" ca="1">IF($N10=$J10,_xlfn.XLOOKUP(A10,INDIRECT($A10&amp;"!m6"),INDIRECT($A10&amp;"!l14")),IF($N10=$L10,_xlfn.XLOOKUP(A10,INDIRECT($A10&amp;"!m6"),INDIRECT($A10&amp;"!l17"))))</f>
        <v>0</v>
      </c>
      <c r="Y10" s="106" cm="1">
        <f t="array" aca="1" ref="Y10" ca="1">IF($N10=$J10,_xlfn.XLOOKUP(A10,INDIRECT($A10&amp;"!m6"),INDIRECT($A10&amp;"!m14")),IF($N10=$L10,_xlfn.XLOOKUP(A10,INDIRECT($A10&amp;"!m6"),INDIRECT($A10&amp;"!m17"))))</f>
        <v>0</v>
      </c>
      <c r="Z10" s="134" cm="1">
        <f t="array" aca="1" ref="Z10" ca="1">IFERROR(_xlfn.XLOOKUP(A10,INDIRECT($A10&amp;"!m6"),INDIRECT($A10&amp;"!b9")),"")</f>
        <v>0</v>
      </c>
      <c r="AA10" s="134" cm="1">
        <f t="array" aca="1" ref="AA10" ca="1">IFERROR(_xlfn.XLOOKUP(A10,INDIRECT($A10&amp;"!m6"),INDIRECT($A10&amp;"!c9")),"")</f>
        <v>0</v>
      </c>
      <c r="AB10" s="134" cm="1">
        <f t="array" aca="1" ref="AB10" ca="1">IFERROR(_xlfn.XLOOKUP(A10,INDIRECT($A10&amp;"!m6"),INDIRECT($A10&amp;"!b11")),"")</f>
        <v>0</v>
      </c>
      <c r="AC10" s="134" cm="1">
        <f t="array" aca="1" ref="AC10" ca="1">IFERROR(_xlfn.XLOOKUP(A10,INDIRECT($A10&amp;"!m6"),INDIRECT($A10&amp;"!c11")),"")</f>
        <v>0</v>
      </c>
    </row>
    <row r="11" spans="1:29" s="1" customFormat="1" ht="24" customHeight="1" x14ac:dyDescent="0.2">
      <c r="A11" s="128">
        <f>'6'!M$6</f>
        <v>6</v>
      </c>
      <c r="B11" s="128" cm="1">
        <f t="array" aca="1" ref="B11" ca="1">IFERROR(_xlfn.XLOOKUP(A11,INDIRECT($A11&amp;"!m6"),INDIRECT($A11&amp;"!o6")),"")</f>
        <v>0</v>
      </c>
      <c r="C11" s="104" t="str" cm="1">
        <f t="array" aca="1" ref="C11" ca="1">IFERROR(_xlfn.XLOOKUP(A11,INDIRECT($A11&amp;"!m6"),INDIRECT($A11&amp;"!b5")),"")</f>
        <v/>
      </c>
      <c r="D11" s="104" t="str" cm="1">
        <f t="array" aca="1" ref="D11" ca="1">IFERROR(_xlfn.XLOOKUP(A11,INDIRECT($A11&amp;"!m6"),INDIRECT($A11&amp;"!g5")),"")</f>
        <v/>
      </c>
      <c r="E11" s="105" t="str" cm="1">
        <f t="array" aca="1" ref="E11" ca="1">IFERROR(_xlfn.XLOOKUP(A11,INDIRECT($A11&amp;"!m6"),INDIRECT($A11&amp;"!b6")),"")</f>
        <v/>
      </c>
      <c r="F11" s="104" t="str" cm="1">
        <f t="array" aca="1" ref="F11" ca="1">IFERROR(_xlfn.XLOOKUP(A11,INDIRECT($A11&amp;"!m6"),INDIRECT($A11&amp;"!g6")),"")</f>
        <v/>
      </c>
      <c r="G11" s="106" t="str" cm="1">
        <f t="array" aca="1" ref="G11" ca="1">IFERROR(_xlfn.XLOOKUP(A11,INDIRECT($A11&amp;"!m6"),INDIRECT($A11&amp;"!k5")),"")</f>
        <v/>
      </c>
      <c r="H11" s="106" cm="1">
        <f t="array" aca="1" ref="H11" ca="1">IFERROR(_xlfn.XLOOKUP(A11,INDIRECT($A11&amp;"!m6"),INDIRECT($A11&amp;"!k6")),"")</f>
        <v>0</v>
      </c>
      <c r="I11" s="107"/>
      <c r="J11" s="108" cm="1">
        <f t="array" aca="1" ref="J11" ca="1">IFERROR(_xlfn.XLOOKUP(A11,INDIRECT($A11&amp;"!m6"),INDIRECT($A11&amp;"!o9")),"")</f>
        <v>0</v>
      </c>
      <c r="K11" s="109"/>
      <c r="L11" s="108" cm="1">
        <f t="array" aca="1" ref="L11" ca="1">IFERROR(_xlfn.XLOOKUP(A11,INDIRECT($A11&amp;"!m6"),INDIRECT($A11&amp;"!o11")),"")</f>
        <v>0</v>
      </c>
      <c r="M11" s="109"/>
      <c r="N11" s="110">
        <f t="shared" ca="1" si="0"/>
        <v>0</v>
      </c>
      <c r="O11" s="111"/>
      <c r="P11" s="106" cm="1">
        <f t="array" aca="1" ref="P11" ca="1">IF($N11=$J11,_xlfn.XLOOKUP(A11,INDIRECT($A11&amp;"!m6"),INDIRECT($A11&amp;"!d14")),IF($N11=$L11,_xlfn.XLOOKUP(A11,INDIRECT($A11&amp;"!m6"),INDIRECT($A11&amp;"!d17"))))</f>
        <v>0</v>
      </c>
      <c r="Q11" s="106" cm="1">
        <f t="array" aca="1" ref="Q11" ca="1">IF($N11=$J11,_xlfn.XLOOKUP(A11,INDIRECT($A11&amp;"!m6"),INDIRECT($A11&amp;"!e14")),IF($N11=$L11,_xlfn.XLOOKUP(A11,INDIRECT($A11&amp;"!m6"),INDIRECT($A11&amp;"!e17"))))</f>
        <v>0</v>
      </c>
      <c r="R11" s="106" cm="1">
        <f t="array" aca="1" ref="R11" ca="1">IF($N11=$J11,_xlfn.XLOOKUP(A11,INDIRECT($A11&amp;"!m6"),INDIRECT($A11&amp;"!f14")),IF($N11=$L11,_xlfn.XLOOKUP(A11,INDIRECT($A11&amp;"!m6"),INDIRECT($A11&amp;"!f17"))))</f>
        <v>0</v>
      </c>
      <c r="S11" s="106" cm="1">
        <f t="array" aca="1" ref="S11" ca="1">IF($N11=$J11,_xlfn.XLOOKUP(A11,INDIRECT($A11&amp;"!m6"),INDIRECT($A11&amp;"!g14")),IF($N11=$L11,_xlfn.XLOOKUP(A11,INDIRECT($A11&amp;"!m6"),INDIRECT($A11&amp;"!g17"))))</f>
        <v>0</v>
      </c>
      <c r="T11" s="106" cm="1">
        <f t="array" aca="1" ref="T11" ca="1">IF($N11=$J11,_xlfn.XLOOKUP(A11,INDIRECT($A11&amp;"!m6"),INDIRECT($A11&amp;"!h14")),IF($N11=$L11,_xlfn.XLOOKUP(A11,INDIRECT($A11&amp;"!m6"),INDIRECT($A11&amp;"!h17"))))</f>
        <v>0</v>
      </c>
      <c r="U11" s="106" cm="1">
        <f t="array" aca="1" ref="U11" ca="1">IF($N11=$J11,_xlfn.XLOOKUP(A11,INDIRECT($A11&amp;"!m6"),INDIRECT($A11&amp;"!i14")),IF($N11=$L11,_xlfn.XLOOKUP(A11,INDIRECT($A11&amp;"!m6"),INDIRECT($A11&amp;"!i17"))))</f>
        <v>0</v>
      </c>
      <c r="V11" s="106" cm="1">
        <f t="array" aca="1" ref="V11" ca="1">IF($N11=$J11,_xlfn.XLOOKUP(A11,INDIRECT($A11&amp;"!m6"),INDIRECT($A11&amp;"!j14")),IF($N11=$L11,_xlfn.XLOOKUP(A11,INDIRECT($A11&amp;"!m6"),INDIRECT($A11&amp;"!j17"))))</f>
        <v>0</v>
      </c>
      <c r="W11" s="106" cm="1">
        <f t="array" aca="1" ref="W11" ca="1">IF($N11=$J11,_xlfn.XLOOKUP(A11,INDIRECT($A11&amp;"!m6"),INDIRECT($A11&amp;"!k14")),IF($N11=$L11,_xlfn.XLOOKUP(A11,INDIRECT($A11&amp;"!m6"),INDIRECT($A11&amp;"!k17"))))</f>
        <v>0</v>
      </c>
      <c r="X11" s="106" cm="1">
        <f t="array" aca="1" ref="X11" ca="1">IF($N11=$J11,_xlfn.XLOOKUP(A11,INDIRECT($A11&amp;"!m6"),INDIRECT($A11&amp;"!l14")),IF($N11=$L11,_xlfn.XLOOKUP(A11,INDIRECT($A11&amp;"!m6"),INDIRECT($A11&amp;"!l17"))))</f>
        <v>0</v>
      </c>
      <c r="Y11" s="106" cm="1">
        <f t="array" aca="1" ref="Y11" ca="1">IF($N11=$J11,_xlfn.XLOOKUP(A11,INDIRECT($A11&amp;"!m6"),INDIRECT($A11&amp;"!m14")),IF($N11=$L11,_xlfn.XLOOKUP(A11,INDIRECT($A11&amp;"!m6"),INDIRECT($A11&amp;"!m17"))))</f>
        <v>0</v>
      </c>
      <c r="Z11" s="134" cm="1">
        <f t="array" aca="1" ref="Z11" ca="1">IFERROR(_xlfn.XLOOKUP(A11,INDIRECT($A11&amp;"!m6"),INDIRECT($A11&amp;"!b9")),"")</f>
        <v>0</v>
      </c>
      <c r="AA11" s="134" cm="1">
        <f t="array" aca="1" ref="AA11" ca="1">IFERROR(_xlfn.XLOOKUP(A11,INDIRECT($A11&amp;"!m6"),INDIRECT($A11&amp;"!c9")),"")</f>
        <v>0</v>
      </c>
      <c r="AB11" s="134" cm="1">
        <f t="array" aca="1" ref="AB11" ca="1">IFERROR(_xlfn.XLOOKUP(A11,INDIRECT($A11&amp;"!m6"),INDIRECT($A11&amp;"!b11")),"")</f>
        <v>0</v>
      </c>
      <c r="AC11" s="134" cm="1">
        <f t="array" aca="1" ref="AC11" ca="1">IFERROR(_xlfn.XLOOKUP(A11,INDIRECT($A11&amp;"!m6"),INDIRECT($A11&amp;"!c11")),"")</f>
        <v>0</v>
      </c>
    </row>
    <row r="12" spans="1:29" s="1" customFormat="1" ht="24" customHeight="1" x14ac:dyDescent="0.2">
      <c r="A12" s="128">
        <f>'7'!M$6</f>
        <v>7</v>
      </c>
      <c r="B12" s="128" cm="1">
        <f t="array" aca="1" ref="B12" ca="1">IFERROR(_xlfn.XLOOKUP(A12,INDIRECT($A12&amp;"!m6"),INDIRECT($A12&amp;"!o6")),"")</f>
        <v>0</v>
      </c>
      <c r="C12" s="104" t="str" cm="1">
        <f t="array" aca="1" ref="C12" ca="1">IFERROR(_xlfn.XLOOKUP(A12,INDIRECT($A12&amp;"!m6"),INDIRECT($A12&amp;"!b5")),"")</f>
        <v/>
      </c>
      <c r="D12" s="104" t="str" cm="1">
        <f t="array" aca="1" ref="D12" ca="1">IFERROR(_xlfn.XLOOKUP(A12,INDIRECT($A12&amp;"!m6"),INDIRECT($A12&amp;"!g5")),"")</f>
        <v/>
      </c>
      <c r="E12" s="105" t="str" cm="1">
        <f t="array" aca="1" ref="E12" ca="1">IFERROR(_xlfn.XLOOKUP(A12,INDIRECT($A12&amp;"!m6"),INDIRECT($A12&amp;"!b6")),"")</f>
        <v/>
      </c>
      <c r="F12" s="104" t="str" cm="1">
        <f t="array" aca="1" ref="F12" ca="1">IFERROR(_xlfn.XLOOKUP(A12,INDIRECT($A12&amp;"!m6"),INDIRECT($A12&amp;"!g6")),"")</f>
        <v/>
      </c>
      <c r="G12" s="106" t="str" cm="1">
        <f t="array" aca="1" ref="G12" ca="1">IFERROR(_xlfn.XLOOKUP(A12,INDIRECT($A12&amp;"!m6"),INDIRECT($A12&amp;"!k5")),"")</f>
        <v/>
      </c>
      <c r="H12" s="106" cm="1">
        <f t="array" aca="1" ref="H12" ca="1">IFERROR(_xlfn.XLOOKUP(A12,INDIRECT($A12&amp;"!m6"),INDIRECT($A12&amp;"!k6")),"")</f>
        <v>0</v>
      </c>
      <c r="I12" s="107"/>
      <c r="J12" s="108" cm="1">
        <f t="array" aca="1" ref="J12" ca="1">IFERROR(_xlfn.XLOOKUP(A12,INDIRECT($A12&amp;"!m6"),INDIRECT($A12&amp;"!o9")),"")</f>
        <v>0</v>
      </c>
      <c r="K12" s="109"/>
      <c r="L12" s="108" cm="1">
        <f t="array" aca="1" ref="L12" ca="1">IFERROR(_xlfn.XLOOKUP(A12,INDIRECT($A12&amp;"!m6"),INDIRECT($A12&amp;"!o11")),"")</f>
        <v>0</v>
      </c>
      <c r="M12" s="109"/>
      <c r="N12" s="110">
        <f t="shared" ca="1" si="0"/>
        <v>0</v>
      </c>
      <c r="O12" s="111"/>
      <c r="P12" s="106" cm="1">
        <f t="array" aca="1" ref="P12" ca="1">IF($N12=$J12,_xlfn.XLOOKUP(A12,INDIRECT($A12&amp;"!m6"),INDIRECT($A12&amp;"!d14")),IF($N12=$L12,_xlfn.XLOOKUP(A12,INDIRECT($A12&amp;"!m6"),INDIRECT($A12&amp;"!d17"))))</f>
        <v>0</v>
      </c>
      <c r="Q12" s="106" cm="1">
        <f t="array" aca="1" ref="Q12" ca="1">IF($N12=$J12,_xlfn.XLOOKUP(A12,INDIRECT($A12&amp;"!m6"),INDIRECT($A12&amp;"!e14")),IF($N12=$L12,_xlfn.XLOOKUP(A12,INDIRECT($A12&amp;"!m6"),INDIRECT($A12&amp;"!e17"))))</f>
        <v>0</v>
      </c>
      <c r="R12" s="106" cm="1">
        <f t="array" aca="1" ref="R12" ca="1">IF($N12=$J12,_xlfn.XLOOKUP(A12,INDIRECT($A12&amp;"!m6"),INDIRECT($A12&amp;"!f14")),IF($N12=$L12,_xlfn.XLOOKUP(A12,INDIRECT($A12&amp;"!m6"),INDIRECT($A12&amp;"!f17"))))</f>
        <v>0</v>
      </c>
      <c r="S12" s="106" cm="1">
        <f t="array" aca="1" ref="S12" ca="1">IF($N12=$J12,_xlfn.XLOOKUP(A12,INDIRECT($A12&amp;"!m6"),INDIRECT($A12&amp;"!g14")),IF($N12=$L12,_xlfn.XLOOKUP(A12,INDIRECT($A12&amp;"!m6"),INDIRECT($A12&amp;"!g17"))))</f>
        <v>0</v>
      </c>
      <c r="T12" s="106" cm="1">
        <f t="array" aca="1" ref="T12" ca="1">IF($N12=$J12,_xlfn.XLOOKUP(A12,INDIRECT($A12&amp;"!m6"),INDIRECT($A12&amp;"!h14")),IF($N12=$L12,_xlfn.XLOOKUP(A12,INDIRECT($A12&amp;"!m6"),INDIRECT($A12&amp;"!h17"))))</f>
        <v>0</v>
      </c>
      <c r="U12" s="106" cm="1">
        <f t="array" aca="1" ref="U12" ca="1">IF($N12=$J12,_xlfn.XLOOKUP(A12,INDIRECT($A12&amp;"!m6"),INDIRECT($A12&amp;"!i14")),IF($N12=$L12,_xlfn.XLOOKUP(A12,INDIRECT($A12&amp;"!m6"),INDIRECT($A12&amp;"!i17"))))</f>
        <v>0</v>
      </c>
      <c r="V12" s="106" cm="1">
        <f t="array" aca="1" ref="V12" ca="1">IF($N12=$J12,_xlfn.XLOOKUP(A12,INDIRECT($A12&amp;"!m6"),INDIRECT($A12&amp;"!j14")),IF($N12=$L12,_xlfn.XLOOKUP(A12,INDIRECT($A12&amp;"!m6"),INDIRECT($A12&amp;"!j17"))))</f>
        <v>0</v>
      </c>
      <c r="W12" s="106" cm="1">
        <f t="array" aca="1" ref="W12" ca="1">IF($N12=$J12,_xlfn.XLOOKUP(A12,INDIRECT($A12&amp;"!m6"),INDIRECT($A12&amp;"!k14")),IF($N12=$L12,_xlfn.XLOOKUP(A12,INDIRECT($A12&amp;"!m6"),INDIRECT($A12&amp;"!k17"))))</f>
        <v>0</v>
      </c>
      <c r="X12" s="106" cm="1">
        <f t="array" aca="1" ref="X12" ca="1">IF($N12=$J12,_xlfn.XLOOKUP(A12,INDIRECT($A12&amp;"!m6"),INDIRECT($A12&amp;"!l14")),IF($N12=$L12,_xlfn.XLOOKUP(A12,INDIRECT($A12&amp;"!m6"),INDIRECT($A12&amp;"!l17"))))</f>
        <v>0</v>
      </c>
      <c r="Y12" s="106" cm="1">
        <f t="array" aca="1" ref="Y12" ca="1">IF($N12=$J12,_xlfn.XLOOKUP(A12,INDIRECT($A12&amp;"!m6"),INDIRECT($A12&amp;"!m14")),IF($N12=$L12,_xlfn.XLOOKUP(A12,INDIRECT($A12&amp;"!m6"),INDIRECT($A12&amp;"!m17"))))</f>
        <v>0</v>
      </c>
      <c r="Z12" s="134" cm="1">
        <f t="array" aca="1" ref="Z12" ca="1">IFERROR(_xlfn.XLOOKUP(A12,INDIRECT($A12&amp;"!m6"),INDIRECT($A12&amp;"!b9")),"")</f>
        <v>0</v>
      </c>
      <c r="AA12" s="134" cm="1">
        <f t="array" aca="1" ref="AA12" ca="1">IFERROR(_xlfn.XLOOKUP(A12,INDIRECT($A12&amp;"!m6"),INDIRECT($A12&amp;"!c9")),"")</f>
        <v>0</v>
      </c>
      <c r="AB12" s="134" cm="1">
        <f t="array" aca="1" ref="AB12" ca="1">IFERROR(_xlfn.XLOOKUP(A12,INDIRECT($A12&amp;"!m6"),INDIRECT($A12&amp;"!b11")),"")</f>
        <v>0</v>
      </c>
      <c r="AC12" s="134" cm="1">
        <f t="array" aca="1" ref="AC12" ca="1">IFERROR(_xlfn.XLOOKUP(A12,INDIRECT($A12&amp;"!m6"),INDIRECT($A12&amp;"!c11")),"")</f>
        <v>0</v>
      </c>
    </row>
    <row r="13" spans="1:29" s="1" customFormat="1" ht="24" customHeight="1" x14ac:dyDescent="0.2">
      <c r="A13" s="128">
        <f>'8'!M$6</f>
        <v>8</v>
      </c>
      <c r="B13" s="128" cm="1">
        <f t="array" aca="1" ref="B13" ca="1">IFERROR(_xlfn.XLOOKUP(A13,INDIRECT($A13&amp;"!m6"),INDIRECT($A13&amp;"!o6")),"")</f>
        <v>0</v>
      </c>
      <c r="C13" s="104" t="str" cm="1">
        <f t="array" aca="1" ref="C13" ca="1">IFERROR(_xlfn.XLOOKUP(A13,INDIRECT($A13&amp;"!m6"),INDIRECT($A13&amp;"!b5")),"")</f>
        <v/>
      </c>
      <c r="D13" s="104" t="str" cm="1">
        <f t="array" aca="1" ref="D13" ca="1">IFERROR(_xlfn.XLOOKUP(A13,INDIRECT($A13&amp;"!m6"),INDIRECT($A13&amp;"!g5")),"")</f>
        <v/>
      </c>
      <c r="E13" s="105" t="str" cm="1">
        <f t="array" aca="1" ref="E13" ca="1">IFERROR(_xlfn.XLOOKUP(A13,INDIRECT($A13&amp;"!m6"),INDIRECT($A13&amp;"!b6")),"")</f>
        <v/>
      </c>
      <c r="F13" s="104" t="str" cm="1">
        <f t="array" aca="1" ref="F13" ca="1">IFERROR(_xlfn.XLOOKUP(A13,INDIRECT($A13&amp;"!m6"),INDIRECT($A13&amp;"!g6")),"")</f>
        <v/>
      </c>
      <c r="G13" s="106" t="str" cm="1">
        <f t="array" aca="1" ref="G13" ca="1">IFERROR(_xlfn.XLOOKUP(A13,INDIRECT($A13&amp;"!m6"),INDIRECT($A13&amp;"!k5")),"")</f>
        <v/>
      </c>
      <c r="H13" s="106" cm="1">
        <f t="array" aca="1" ref="H13" ca="1">IFERROR(_xlfn.XLOOKUP(A13,INDIRECT($A13&amp;"!m6"),INDIRECT($A13&amp;"!k6")),"")</f>
        <v>0</v>
      </c>
      <c r="I13" s="107"/>
      <c r="J13" s="108" cm="1">
        <f t="array" aca="1" ref="J13" ca="1">IFERROR(_xlfn.XLOOKUP(A13,INDIRECT($A13&amp;"!m6"),INDIRECT($A13&amp;"!o9")),"")</f>
        <v>0</v>
      </c>
      <c r="K13" s="109"/>
      <c r="L13" s="108" cm="1">
        <f t="array" aca="1" ref="L13" ca="1">IFERROR(_xlfn.XLOOKUP(A13,INDIRECT($A13&amp;"!m6"),INDIRECT($A13&amp;"!o11")),"")</f>
        <v>0</v>
      </c>
      <c r="M13" s="109"/>
      <c r="N13" s="110">
        <f t="shared" ca="1" si="0"/>
        <v>0</v>
      </c>
      <c r="O13" s="111"/>
      <c r="P13" s="106" cm="1">
        <f t="array" aca="1" ref="P13" ca="1">IF($N13=$J13,_xlfn.XLOOKUP(A13,INDIRECT($A13&amp;"!m6"),INDIRECT($A13&amp;"!d14")),IF($N13=$L13,_xlfn.XLOOKUP(A13,INDIRECT($A13&amp;"!m6"),INDIRECT($A13&amp;"!d17"))))</f>
        <v>0</v>
      </c>
      <c r="Q13" s="106" cm="1">
        <f t="array" aca="1" ref="Q13" ca="1">IF($N13=$J13,_xlfn.XLOOKUP(A13,INDIRECT($A13&amp;"!m6"),INDIRECT($A13&amp;"!e14")),IF($N13=$L13,_xlfn.XLOOKUP(A13,INDIRECT($A13&amp;"!m6"),INDIRECT($A13&amp;"!e17"))))</f>
        <v>0</v>
      </c>
      <c r="R13" s="106" cm="1">
        <f t="array" aca="1" ref="R13" ca="1">IF($N13=$J13,_xlfn.XLOOKUP(A13,INDIRECT($A13&amp;"!m6"),INDIRECT($A13&amp;"!f14")),IF($N13=$L13,_xlfn.XLOOKUP(A13,INDIRECT($A13&amp;"!m6"),INDIRECT($A13&amp;"!f17"))))</f>
        <v>0</v>
      </c>
      <c r="S13" s="106" cm="1">
        <f t="array" aca="1" ref="S13" ca="1">IF($N13=$J13,_xlfn.XLOOKUP(A13,INDIRECT($A13&amp;"!m6"),INDIRECT($A13&amp;"!g14")),IF($N13=$L13,_xlfn.XLOOKUP(A13,INDIRECT($A13&amp;"!m6"),INDIRECT($A13&amp;"!g17"))))</f>
        <v>0</v>
      </c>
      <c r="T13" s="106" cm="1">
        <f t="array" aca="1" ref="T13" ca="1">IF($N13=$J13,_xlfn.XLOOKUP(A13,INDIRECT($A13&amp;"!m6"),INDIRECT($A13&amp;"!h14")),IF($N13=$L13,_xlfn.XLOOKUP(A13,INDIRECT($A13&amp;"!m6"),INDIRECT($A13&amp;"!h17"))))</f>
        <v>0</v>
      </c>
      <c r="U13" s="106" cm="1">
        <f t="array" aca="1" ref="U13" ca="1">IF($N13=$J13,_xlfn.XLOOKUP(A13,INDIRECT($A13&amp;"!m6"),INDIRECT($A13&amp;"!i14")),IF($N13=$L13,_xlfn.XLOOKUP(A13,INDIRECT($A13&amp;"!m6"),INDIRECT($A13&amp;"!i17"))))</f>
        <v>0</v>
      </c>
      <c r="V13" s="106" cm="1">
        <f t="array" aca="1" ref="V13" ca="1">IF($N13=$J13,_xlfn.XLOOKUP(A13,INDIRECT($A13&amp;"!m6"),INDIRECT($A13&amp;"!j14")),IF($N13=$L13,_xlfn.XLOOKUP(A13,INDIRECT($A13&amp;"!m6"),INDIRECT($A13&amp;"!j17"))))</f>
        <v>0</v>
      </c>
      <c r="W13" s="106" cm="1">
        <f t="array" aca="1" ref="W13" ca="1">IF($N13=$J13,_xlfn.XLOOKUP(A13,INDIRECT($A13&amp;"!m6"),INDIRECT($A13&amp;"!k14")),IF($N13=$L13,_xlfn.XLOOKUP(A13,INDIRECT($A13&amp;"!m6"),INDIRECT($A13&amp;"!k17"))))</f>
        <v>0</v>
      </c>
      <c r="X13" s="106" cm="1">
        <f t="array" aca="1" ref="X13" ca="1">IF($N13=$J13,_xlfn.XLOOKUP(A13,INDIRECT($A13&amp;"!m6"),INDIRECT($A13&amp;"!l14")),IF($N13=$L13,_xlfn.XLOOKUP(A13,INDIRECT($A13&amp;"!m6"),INDIRECT($A13&amp;"!l17"))))</f>
        <v>0</v>
      </c>
      <c r="Y13" s="106" cm="1">
        <f t="array" aca="1" ref="Y13" ca="1">IF($N13=$J13,_xlfn.XLOOKUP(A13,INDIRECT($A13&amp;"!m6"),INDIRECT($A13&amp;"!m14")),IF($N13=$L13,_xlfn.XLOOKUP(A13,INDIRECT($A13&amp;"!m6"),INDIRECT($A13&amp;"!m17"))))</f>
        <v>0</v>
      </c>
      <c r="Z13" s="134" cm="1">
        <f t="array" aca="1" ref="Z13" ca="1">IFERROR(_xlfn.XLOOKUP(A13,INDIRECT($A13&amp;"!m6"),INDIRECT($A13&amp;"!b9")),"")</f>
        <v>0</v>
      </c>
      <c r="AA13" s="134" cm="1">
        <f t="array" aca="1" ref="AA13" ca="1">IFERROR(_xlfn.XLOOKUP(A13,INDIRECT($A13&amp;"!m6"),INDIRECT($A13&amp;"!c9")),"")</f>
        <v>0</v>
      </c>
      <c r="AB13" s="134" cm="1">
        <f t="array" aca="1" ref="AB13" ca="1">IFERROR(_xlfn.XLOOKUP(A13,INDIRECT($A13&amp;"!m6"),INDIRECT($A13&amp;"!b11")),"")</f>
        <v>0</v>
      </c>
      <c r="AC13" s="134" cm="1">
        <f t="array" aca="1" ref="AC13" ca="1">IFERROR(_xlfn.XLOOKUP(A13,INDIRECT($A13&amp;"!m6"),INDIRECT($A13&amp;"!c11")),"")</f>
        <v>0</v>
      </c>
    </row>
    <row r="14" spans="1:29" s="1" customFormat="1" ht="24" customHeight="1" x14ac:dyDescent="0.2">
      <c r="A14" s="128">
        <f>'9'!M$6</f>
        <v>9</v>
      </c>
      <c r="B14" s="128" cm="1">
        <f t="array" aca="1" ref="B14" ca="1">IFERROR(_xlfn.XLOOKUP(A14,INDIRECT($A14&amp;"!m6"),INDIRECT($A14&amp;"!o6")),"")</f>
        <v>0</v>
      </c>
      <c r="C14" s="104" t="str" cm="1">
        <f t="array" aca="1" ref="C14" ca="1">IFERROR(_xlfn.XLOOKUP(A14,INDIRECT($A14&amp;"!m6"),INDIRECT($A14&amp;"!b5")),"")</f>
        <v/>
      </c>
      <c r="D14" s="104" t="str" cm="1">
        <f t="array" aca="1" ref="D14" ca="1">IFERROR(_xlfn.XLOOKUP(A14,INDIRECT($A14&amp;"!m6"),INDIRECT($A14&amp;"!g5")),"")</f>
        <v/>
      </c>
      <c r="E14" s="105" t="str" cm="1">
        <f t="array" aca="1" ref="E14" ca="1">IFERROR(_xlfn.XLOOKUP(A14,INDIRECT($A14&amp;"!m6"),INDIRECT($A14&amp;"!b6")),"")</f>
        <v/>
      </c>
      <c r="F14" s="104" t="str" cm="1">
        <f t="array" aca="1" ref="F14" ca="1">IFERROR(_xlfn.XLOOKUP(A14,INDIRECT($A14&amp;"!m6"),INDIRECT($A14&amp;"!g6")),"")</f>
        <v/>
      </c>
      <c r="G14" s="106" t="str" cm="1">
        <f t="array" aca="1" ref="G14" ca="1">IFERROR(_xlfn.XLOOKUP(A14,INDIRECT($A14&amp;"!m6"),INDIRECT($A14&amp;"!k5")),"")</f>
        <v/>
      </c>
      <c r="H14" s="106" cm="1">
        <f t="array" aca="1" ref="H14" ca="1">IFERROR(_xlfn.XLOOKUP(A14,INDIRECT($A14&amp;"!m6"),INDIRECT($A14&amp;"!k6")),"")</f>
        <v>0</v>
      </c>
      <c r="I14" s="107"/>
      <c r="J14" s="108" cm="1">
        <f t="array" aca="1" ref="J14" ca="1">IFERROR(_xlfn.XLOOKUP(A14,INDIRECT($A14&amp;"!m6"),INDIRECT($A14&amp;"!o9")),"")</f>
        <v>0</v>
      </c>
      <c r="K14" s="109"/>
      <c r="L14" s="108" cm="1">
        <f t="array" aca="1" ref="L14" ca="1">IFERROR(_xlfn.XLOOKUP(A14,INDIRECT($A14&amp;"!m6"),INDIRECT($A14&amp;"!o11")),"")</f>
        <v>0</v>
      </c>
      <c r="M14" s="109"/>
      <c r="N14" s="110">
        <f t="shared" ca="1" si="0"/>
        <v>0</v>
      </c>
      <c r="O14" s="111"/>
      <c r="P14" s="106" cm="1">
        <f t="array" aca="1" ref="P14" ca="1">IF($N14=$J14,_xlfn.XLOOKUP(A14,INDIRECT($A14&amp;"!m6"),INDIRECT($A14&amp;"!d14")),IF($N14=$L14,_xlfn.XLOOKUP(A14,INDIRECT($A14&amp;"!m6"),INDIRECT($A14&amp;"!d17"))))</f>
        <v>0</v>
      </c>
      <c r="Q14" s="106" cm="1">
        <f t="array" aca="1" ref="Q14" ca="1">IF($N14=$J14,_xlfn.XLOOKUP(A14,INDIRECT($A14&amp;"!m6"),INDIRECT($A14&amp;"!e14")),IF($N14=$L14,_xlfn.XLOOKUP(A14,INDIRECT($A14&amp;"!m6"),INDIRECT($A14&amp;"!e17"))))</f>
        <v>0</v>
      </c>
      <c r="R14" s="106" cm="1">
        <f t="array" aca="1" ref="R14" ca="1">IF($N14=$J14,_xlfn.XLOOKUP(A14,INDIRECT($A14&amp;"!m6"),INDIRECT($A14&amp;"!f14")),IF($N14=$L14,_xlfn.XLOOKUP(A14,INDIRECT($A14&amp;"!m6"),INDIRECT($A14&amp;"!f17"))))</f>
        <v>0</v>
      </c>
      <c r="S14" s="106" cm="1">
        <f t="array" aca="1" ref="S14" ca="1">IF($N14=$J14,_xlfn.XLOOKUP(A14,INDIRECT($A14&amp;"!m6"),INDIRECT($A14&amp;"!g14")),IF($N14=$L14,_xlfn.XLOOKUP(A14,INDIRECT($A14&amp;"!m6"),INDIRECT($A14&amp;"!g17"))))</f>
        <v>0</v>
      </c>
      <c r="T14" s="106" cm="1">
        <f t="array" aca="1" ref="T14" ca="1">IF($N14=$J14,_xlfn.XLOOKUP(A14,INDIRECT($A14&amp;"!m6"),INDIRECT($A14&amp;"!h14")),IF($N14=$L14,_xlfn.XLOOKUP(A14,INDIRECT($A14&amp;"!m6"),INDIRECT($A14&amp;"!h17"))))</f>
        <v>0</v>
      </c>
      <c r="U14" s="106" cm="1">
        <f t="array" aca="1" ref="U14" ca="1">IF($N14=$J14,_xlfn.XLOOKUP(A14,INDIRECT($A14&amp;"!m6"),INDIRECT($A14&amp;"!i14")),IF($N14=$L14,_xlfn.XLOOKUP(A14,INDIRECT($A14&amp;"!m6"),INDIRECT($A14&amp;"!i17"))))</f>
        <v>0</v>
      </c>
      <c r="V14" s="106" cm="1">
        <f t="array" aca="1" ref="V14" ca="1">IF($N14=$J14,_xlfn.XLOOKUP(A14,INDIRECT($A14&amp;"!m6"),INDIRECT($A14&amp;"!j14")),IF($N14=$L14,_xlfn.XLOOKUP(A14,INDIRECT($A14&amp;"!m6"),INDIRECT($A14&amp;"!j17"))))</f>
        <v>0</v>
      </c>
      <c r="W14" s="106" cm="1">
        <f t="array" aca="1" ref="W14" ca="1">IF($N14=$J14,_xlfn.XLOOKUP(A14,INDIRECT($A14&amp;"!m6"),INDIRECT($A14&amp;"!k14")),IF($N14=$L14,_xlfn.XLOOKUP(A14,INDIRECT($A14&amp;"!m6"),INDIRECT($A14&amp;"!k17"))))</f>
        <v>0</v>
      </c>
      <c r="X14" s="106" cm="1">
        <f t="array" aca="1" ref="X14" ca="1">IF($N14=$J14,_xlfn.XLOOKUP(A14,INDIRECT($A14&amp;"!m6"),INDIRECT($A14&amp;"!l14")),IF($N14=$L14,_xlfn.XLOOKUP(A14,INDIRECT($A14&amp;"!m6"),INDIRECT($A14&amp;"!l17"))))</f>
        <v>0</v>
      </c>
      <c r="Y14" s="106" cm="1">
        <f t="array" aca="1" ref="Y14" ca="1">IF($N14=$J14,_xlfn.XLOOKUP(A14,INDIRECT($A14&amp;"!m6"),INDIRECT($A14&amp;"!m14")),IF($N14=$L14,_xlfn.XLOOKUP(A14,INDIRECT($A14&amp;"!m6"),INDIRECT($A14&amp;"!m17"))))</f>
        <v>0</v>
      </c>
      <c r="Z14" s="134" cm="1">
        <f t="array" aca="1" ref="Z14" ca="1">IFERROR(_xlfn.XLOOKUP(A14,INDIRECT($A14&amp;"!m6"),INDIRECT($A14&amp;"!b9")),"")</f>
        <v>0</v>
      </c>
      <c r="AA14" s="134" cm="1">
        <f t="array" aca="1" ref="AA14" ca="1">IFERROR(_xlfn.XLOOKUP(A14,INDIRECT($A14&amp;"!m6"),INDIRECT($A14&amp;"!c9")),"")</f>
        <v>0</v>
      </c>
      <c r="AB14" s="134" cm="1">
        <f t="array" aca="1" ref="AB14" ca="1">IFERROR(_xlfn.XLOOKUP(A14,INDIRECT($A14&amp;"!m6"),INDIRECT($A14&amp;"!b11")),"")</f>
        <v>0</v>
      </c>
      <c r="AC14" s="134" cm="1">
        <f t="array" aca="1" ref="AC14" ca="1">IFERROR(_xlfn.XLOOKUP(A14,INDIRECT($A14&amp;"!m6"),INDIRECT($A14&amp;"!c11")),"")</f>
        <v>0</v>
      </c>
    </row>
    <row r="15" spans="1:29" s="1" customFormat="1" ht="24" customHeight="1" x14ac:dyDescent="0.2">
      <c r="A15" s="128">
        <f>'10'!M$6</f>
        <v>10</v>
      </c>
      <c r="B15" s="128" cm="1">
        <f t="array" aca="1" ref="B15" ca="1">IFERROR(_xlfn.XLOOKUP(A15,INDIRECT($A15&amp;"!m6"),INDIRECT($A15&amp;"!o6")),"")</f>
        <v>0</v>
      </c>
      <c r="C15" s="104" t="str" cm="1">
        <f t="array" aca="1" ref="C15" ca="1">IFERROR(_xlfn.XLOOKUP(A15,INDIRECT($A15&amp;"!m6"),INDIRECT($A15&amp;"!b5")),"")</f>
        <v/>
      </c>
      <c r="D15" s="104" t="str" cm="1">
        <f t="array" aca="1" ref="D15" ca="1">IFERROR(_xlfn.XLOOKUP(A15,INDIRECT($A15&amp;"!m6"),INDIRECT($A15&amp;"!g5")),"")</f>
        <v/>
      </c>
      <c r="E15" s="105" t="str" cm="1">
        <f t="array" aca="1" ref="E15" ca="1">IFERROR(_xlfn.XLOOKUP(A15,INDIRECT($A15&amp;"!m6"),INDIRECT($A15&amp;"!b6")),"")</f>
        <v/>
      </c>
      <c r="F15" s="104" t="str" cm="1">
        <f t="array" aca="1" ref="F15" ca="1">IFERROR(_xlfn.XLOOKUP(A15,INDIRECT($A15&amp;"!m6"),INDIRECT($A15&amp;"!g6")),"")</f>
        <v/>
      </c>
      <c r="G15" s="106" t="str" cm="1">
        <f t="array" aca="1" ref="G15" ca="1">IFERROR(_xlfn.XLOOKUP(A15,INDIRECT($A15&amp;"!m6"),INDIRECT($A15&amp;"!k5")),"")</f>
        <v/>
      </c>
      <c r="H15" s="106" cm="1">
        <f t="array" aca="1" ref="H15" ca="1">IFERROR(_xlfn.XLOOKUP(A15,INDIRECT($A15&amp;"!m6"),INDIRECT($A15&amp;"!k6")),"")</f>
        <v>0</v>
      </c>
      <c r="I15" s="107"/>
      <c r="J15" s="108" cm="1">
        <f t="array" aca="1" ref="J15" ca="1">IFERROR(_xlfn.XLOOKUP(A15,INDIRECT($A15&amp;"!m6"),INDIRECT($A15&amp;"!o9")),"")</f>
        <v>0</v>
      </c>
      <c r="K15" s="109"/>
      <c r="L15" s="108" cm="1">
        <f t="array" aca="1" ref="L15" ca="1">IFERROR(_xlfn.XLOOKUP(A15,INDIRECT($A15&amp;"!m6"),INDIRECT($A15&amp;"!o11")),"")</f>
        <v>0</v>
      </c>
      <c r="M15" s="109"/>
      <c r="N15" s="110">
        <f t="shared" ca="1" si="0"/>
        <v>0</v>
      </c>
      <c r="O15" s="111"/>
      <c r="P15" s="106" cm="1">
        <f t="array" aca="1" ref="P15" ca="1">IF($N15=$J15,_xlfn.XLOOKUP(A15,INDIRECT($A15&amp;"!m6"),INDIRECT($A15&amp;"!d14")),IF($N15=$L15,_xlfn.XLOOKUP(A15,INDIRECT($A15&amp;"!m6"),INDIRECT($A15&amp;"!d17"))))</f>
        <v>0</v>
      </c>
      <c r="Q15" s="106" cm="1">
        <f t="array" aca="1" ref="Q15" ca="1">IF($N15=$J15,_xlfn.XLOOKUP(A15,INDIRECT($A15&amp;"!m6"),INDIRECT($A15&amp;"!e14")),IF($N15=$L15,_xlfn.XLOOKUP(A15,INDIRECT($A15&amp;"!m6"),INDIRECT($A15&amp;"!e17"))))</f>
        <v>0</v>
      </c>
      <c r="R15" s="106" cm="1">
        <f t="array" aca="1" ref="R15" ca="1">IF($N15=$J15,_xlfn.XLOOKUP(A15,INDIRECT($A15&amp;"!m6"),INDIRECT($A15&amp;"!f14")),IF($N15=$L15,_xlfn.XLOOKUP(A15,INDIRECT($A15&amp;"!m6"),INDIRECT($A15&amp;"!f17"))))</f>
        <v>0</v>
      </c>
      <c r="S15" s="106" cm="1">
        <f t="array" aca="1" ref="S15" ca="1">IF($N15=$J15,_xlfn.XLOOKUP(A15,INDIRECT($A15&amp;"!m6"),INDIRECT($A15&amp;"!g14")),IF($N15=$L15,_xlfn.XLOOKUP(A15,INDIRECT($A15&amp;"!m6"),INDIRECT($A15&amp;"!g17"))))</f>
        <v>0</v>
      </c>
      <c r="T15" s="106" cm="1">
        <f t="array" aca="1" ref="T15" ca="1">IF($N15=$J15,_xlfn.XLOOKUP(A15,INDIRECT($A15&amp;"!m6"),INDIRECT($A15&amp;"!h14")),IF($N15=$L15,_xlfn.XLOOKUP(A15,INDIRECT($A15&amp;"!m6"),INDIRECT($A15&amp;"!h17"))))</f>
        <v>0</v>
      </c>
      <c r="U15" s="106" cm="1">
        <f t="array" aca="1" ref="U15" ca="1">IF($N15=$J15,_xlfn.XLOOKUP(A15,INDIRECT($A15&amp;"!m6"),INDIRECT($A15&amp;"!i14")),IF($N15=$L15,_xlfn.XLOOKUP(A15,INDIRECT($A15&amp;"!m6"),INDIRECT($A15&amp;"!i17"))))</f>
        <v>0</v>
      </c>
      <c r="V15" s="106" cm="1">
        <f t="array" aca="1" ref="V15" ca="1">IF($N15=$J15,_xlfn.XLOOKUP(A15,INDIRECT($A15&amp;"!m6"),INDIRECT($A15&amp;"!j14")),IF($N15=$L15,_xlfn.XLOOKUP(A15,INDIRECT($A15&amp;"!m6"),INDIRECT($A15&amp;"!j17"))))</f>
        <v>0</v>
      </c>
      <c r="W15" s="106" cm="1">
        <f t="array" aca="1" ref="W15" ca="1">IF($N15=$J15,_xlfn.XLOOKUP(A15,INDIRECT($A15&amp;"!m6"),INDIRECT($A15&amp;"!k14")),IF($N15=$L15,_xlfn.XLOOKUP(A15,INDIRECT($A15&amp;"!m6"),INDIRECT($A15&amp;"!k17"))))</f>
        <v>0</v>
      </c>
      <c r="X15" s="106" cm="1">
        <f t="array" aca="1" ref="X15" ca="1">IF($N15=$J15,_xlfn.XLOOKUP(A15,INDIRECT($A15&amp;"!m6"),INDIRECT($A15&amp;"!l14")),IF($N15=$L15,_xlfn.XLOOKUP(A15,INDIRECT($A15&amp;"!m6"),INDIRECT($A15&amp;"!l17"))))</f>
        <v>0</v>
      </c>
      <c r="Y15" s="106" cm="1">
        <f t="array" aca="1" ref="Y15" ca="1">IF($N15=$J15,_xlfn.XLOOKUP(A15,INDIRECT($A15&amp;"!m6"),INDIRECT($A15&amp;"!m14")),IF($N15=$L15,_xlfn.XLOOKUP(A15,INDIRECT($A15&amp;"!m6"),INDIRECT($A15&amp;"!m17"))))</f>
        <v>0</v>
      </c>
      <c r="Z15" s="134" cm="1">
        <f t="array" aca="1" ref="Z15" ca="1">IFERROR(_xlfn.XLOOKUP(A15,INDIRECT($A15&amp;"!m6"),INDIRECT($A15&amp;"!b9")),"")</f>
        <v>0</v>
      </c>
      <c r="AA15" s="134" cm="1">
        <f t="array" aca="1" ref="AA15" ca="1">IFERROR(_xlfn.XLOOKUP(A15,INDIRECT($A15&amp;"!m6"),INDIRECT($A15&amp;"!c9")),"")</f>
        <v>0</v>
      </c>
      <c r="AB15" s="134" cm="1">
        <f t="array" aca="1" ref="AB15" ca="1">IFERROR(_xlfn.XLOOKUP(A15,INDIRECT($A15&amp;"!m6"),INDIRECT($A15&amp;"!b11")),"")</f>
        <v>0</v>
      </c>
      <c r="AC15" s="134" cm="1">
        <f t="array" aca="1" ref="AC15" ca="1">IFERROR(_xlfn.XLOOKUP(A15,INDIRECT($A15&amp;"!m6"),INDIRECT($A15&amp;"!c11")),"")</f>
        <v>0</v>
      </c>
    </row>
    <row r="16" spans="1:29" s="1" customFormat="1" ht="24" customHeight="1" x14ac:dyDescent="0.2">
      <c r="A16" s="128">
        <f>'11'!M$6</f>
        <v>11</v>
      </c>
      <c r="B16" s="128" cm="1">
        <f t="array" aca="1" ref="B16" ca="1">IFERROR(_xlfn.XLOOKUP(A16,INDIRECT($A16&amp;"!m6"),INDIRECT($A16&amp;"!o6")),"")</f>
        <v>0</v>
      </c>
      <c r="C16" s="104" t="str" cm="1">
        <f t="array" aca="1" ref="C16" ca="1">IFERROR(_xlfn.XLOOKUP(A16,INDIRECT($A16&amp;"!m6"),INDIRECT($A16&amp;"!b5")),"")</f>
        <v/>
      </c>
      <c r="D16" s="104" t="str" cm="1">
        <f t="array" aca="1" ref="D16" ca="1">IFERROR(_xlfn.XLOOKUP(A16,INDIRECT($A16&amp;"!m6"),INDIRECT($A16&amp;"!g5")),"")</f>
        <v/>
      </c>
      <c r="E16" s="105" t="str" cm="1">
        <f t="array" aca="1" ref="E16" ca="1">IFERROR(_xlfn.XLOOKUP(A16,INDIRECT($A16&amp;"!m6"),INDIRECT($A16&amp;"!b6")),"")</f>
        <v/>
      </c>
      <c r="F16" s="104" t="str" cm="1">
        <f t="array" aca="1" ref="F16" ca="1">IFERROR(_xlfn.XLOOKUP(A16,INDIRECT($A16&amp;"!m6"),INDIRECT($A16&amp;"!g6")),"")</f>
        <v/>
      </c>
      <c r="G16" s="106" t="str" cm="1">
        <f t="array" aca="1" ref="G16" ca="1">IFERROR(_xlfn.XLOOKUP(A16,INDIRECT($A16&amp;"!m6"),INDIRECT($A16&amp;"!k5")),"")</f>
        <v/>
      </c>
      <c r="H16" s="106" cm="1">
        <f t="array" aca="1" ref="H16" ca="1">IFERROR(_xlfn.XLOOKUP(A16,INDIRECT($A16&amp;"!m6"),INDIRECT($A16&amp;"!k6")),"")</f>
        <v>0</v>
      </c>
      <c r="I16" s="107"/>
      <c r="J16" s="108" cm="1">
        <f t="array" aca="1" ref="J16" ca="1">IFERROR(_xlfn.XLOOKUP(A16,INDIRECT($A16&amp;"!m6"),INDIRECT($A16&amp;"!o9")),"")</f>
        <v>0</v>
      </c>
      <c r="K16" s="109"/>
      <c r="L16" s="108" cm="1">
        <f t="array" aca="1" ref="L16" ca="1">IFERROR(_xlfn.XLOOKUP(A16,INDIRECT($A16&amp;"!m6"),INDIRECT($A16&amp;"!o11")),"")</f>
        <v>0</v>
      </c>
      <c r="M16" s="109"/>
      <c r="N16" s="110">
        <f t="shared" ca="1" si="0"/>
        <v>0</v>
      </c>
      <c r="O16" s="111"/>
      <c r="P16" s="106" cm="1">
        <f t="array" aca="1" ref="P16" ca="1">IF($N16=$J16,_xlfn.XLOOKUP(A16,INDIRECT($A16&amp;"!m6"),INDIRECT($A16&amp;"!d14")),IF($N16=$L16,_xlfn.XLOOKUP(A16,INDIRECT($A16&amp;"!m6"),INDIRECT($A16&amp;"!d17"))))</f>
        <v>0</v>
      </c>
      <c r="Q16" s="106" cm="1">
        <f t="array" aca="1" ref="Q16" ca="1">IF($N16=$J16,_xlfn.XLOOKUP(A16,INDIRECT($A16&amp;"!m6"),INDIRECT($A16&amp;"!e14")),IF($N16=$L16,_xlfn.XLOOKUP(A16,INDIRECT($A16&amp;"!m6"),INDIRECT($A16&amp;"!e17"))))</f>
        <v>0</v>
      </c>
      <c r="R16" s="106" cm="1">
        <f t="array" aca="1" ref="R16" ca="1">IF($N16=$J16,_xlfn.XLOOKUP(A16,INDIRECT($A16&amp;"!m6"),INDIRECT($A16&amp;"!f14")),IF($N16=$L16,_xlfn.XLOOKUP(A16,INDIRECT($A16&amp;"!m6"),INDIRECT($A16&amp;"!f17"))))</f>
        <v>0</v>
      </c>
      <c r="S16" s="106" cm="1">
        <f t="array" aca="1" ref="S16" ca="1">IF($N16=$J16,_xlfn.XLOOKUP(A16,INDIRECT($A16&amp;"!m6"),INDIRECT($A16&amp;"!g14")),IF($N16=$L16,_xlfn.XLOOKUP(A16,INDIRECT($A16&amp;"!m6"),INDIRECT($A16&amp;"!g17"))))</f>
        <v>0</v>
      </c>
      <c r="T16" s="106" cm="1">
        <f t="array" aca="1" ref="T16" ca="1">IF($N16=$J16,_xlfn.XLOOKUP(A16,INDIRECT($A16&amp;"!m6"),INDIRECT($A16&amp;"!h14")),IF($N16=$L16,_xlfn.XLOOKUP(A16,INDIRECT($A16&amp;"!m6"),INDIRECT($A16&amp;"!h17"))))</f>
        <v>0</v>
      </c>
      <c r="U16" s="106" cm="1">
        <f t="array" aca="1" ref="U16" ca="1">IF($N16=$J16,_xlfn.XLOOKUP(A16,INDIRECT($A16&amp;"!m6"),INDIRECT($A16&amp;"!i14")),IF($N16=$L16,_xlfn.XLOOKUP(A16,INDIRECT($A16&amp;"!m6"),INDIRECT($A16&amp;"!i17"))))</f>
        <v>0</v>
      </c>
      <c r="V16" s="106" cm="1">
        <f t="array" aca="1" ref="V16" ca="1">IF($N16=$J16,_xlfn.XLOOKUP(A16,INDIRECT($A16&amp;"!m6"),INDIRECT($A16&amp;"!j14")),IF($N16=$L16,_xlfn.XLOOKUP(A16,INDIRECT($A16&amp;"!m6"),INDIRECT($A16&amp;"!j17"))))</f>
        <v>0</v>
      </c>
      <c r="W16" s="106" cm="1">
        <f t="array" aca="1" ref="W16" ca="1">IF($N16=$J16,_xlfn.XLOOKUP(A16,INDIRECT($A16&amp;"!m6"),INDIRECT($A16&amp;"!k14")),IF($N16=$L16,_xlfn.XLOOKUP(A16,INDIRECT($A16&amp;"!m6"),INDIRECT($A16&amp;"!k17"))))</f>
        <v>0</v>
      </c>
      <c r="X16" s="106" cm="1">
        <f t="array" aca="1" ref="X16" ca="1">IF($N16=$J16,_xlfn.XLOOKUP(A16,INDIRECT($A16&amp;"!m6"),INDIRECT($A16&amp;"!l14")),IF($N16=$L16,_xlfn.XLOOKUP(A16,INDIRECT($A16&amp;"!m6"),INDIRECT($A16&amp;"!l17"))))</f>
        <v>0</v>
      </c>
      <c r="Y16" s="106" cm="1">
        <f t="array" aca="1" ref="Y16" ca="1">IF($N16=$J16,_xlfn.XLOOKUP(A16,INDIRECT($A16&amp;"!m6"),INDIRECT($A16&amp;"!m14")),IF($N16=$L16,_xlfn.XLOOKUP(A16,INDIRECT($A16&amp;"!m6"),INDIRECT($A16&amp;"!m17"))))</f>
        <v>0</v>
      </c>
      <c r="Z16" s="134" cm="1">
        <f t="array" aca="1" ref="Z16" ca="1">IFERROR(_xlfn.XLOOKUP(A16,INDIRECT($A16&amp;"!m6"),INDIRECT($A16&amp;"!b9")),"")</f>
        <v>0</v>
      </c>
      <c r="AA16" s="134" cm="1">
        <f t="array" aca="1" ref="AA16" ca="1">IFERROR(_xlfn.XLOOKUP(A16,INDIRECT($A16&amp;"!m6"),INDIRECT($A16&amp;"!c9")),"")</f>
        <v>0</v>
      </c>
      <c r="AB16" s="134" cm="1">
        <f t="array" aca="1" ref="AB16" ca="1">IFERROR(_xlfn.XLOOKUP(A16,INDIRECT($A16&amp;"!m6"),INDIRECT($A16&amp;"!b11")),"")</f>
        <v>0</v>
      </c>
      <c r="AC16" s="134" cm="1">
        <f t="array" aca="1" ref="AC16" ca="1">IFERROR(_xlfn.XLOOKUP(A16,INDIRECT($A16&amp;"!m6"),INDIRECT($A16&amp;"!c11")),"")</f>
        <v>0</v>
      </c>
    </row>
    <row r="17" spans="1:29" s="1" customFormat="1" ht="24" customHeight="1" x14ac:dyDescent="0.2">
      <c r="A17" s="128">
        <f>'12'!M$6</f>
        <v>12</v>
      </c>
      <c r="B17" s="128" cm="1">
        <f t="array" aca="1" ref="B17" ca="1">IFERROR(_xlfn.XLOOKUP(A17,INDIRECT($A17&amp;"!m6"),INDIRECT($A17&amp;"!o6")),"")</f>
        <v>0</v>
      </c>
      <c r="C17" s="104" t="str" cm="1">
        <f t="array" aca="1" ref="C17" ca="1">IFERROR(_xlfn.XLOOKUP(A17,INDIRECT($A17&amp;"!m6"),INDIRECT($A17&amp;"!b5")),"")</f>
        <v/>
      </c>
      <c r="D17" s="104" t="str" cm="1">
        <f t="array" aca="1" ref="D17" ca="1">IFERROR(_xlfn.XLOOKUP(A17,INDIRECT($A17&amp;"!m6"),INDIRECT($A17&amp;"!g5")),"")</f>
        <v/>
      </c>
      <c r="E17" s="105" t="str" cm="1">
        <f t="array" aca="1" ref="E17" ca="1">IFERROR(_xlfn.XLOOKUP(A17,INDIRECT($A17&amp;"!m6"),INDIRECT($A17&amp;"!b6")),"")</f>
        <v/>
      </c>
      <c r="F17" s="104" t="str" cm="1">
        <f t="array" aca="1" ref="F17" ca="1">IFERROR(_xlfn.XLOOKUP(A17,INDIRECT($A17&amp;"!m6"),INDIRECT($A17&amp;"!g6")),"")</f>
        <v/>
      </c>
      <c r="G17" s="106" t="str" cm="1">
        <f t="array" aca="1" ref="G17" ca="1">IFERROR(_xlfn.XLOOKUP(A17,INDIRECT($A17&amp;"!m6"),INDIRECT($A17&amp;"!k5")),"")</f>
        <v/>
      </c>
      <c r="H17" s="106" cm="1">
        <f t="array" aca="1" ref="H17" ca="1">IFERROR(_xlfn.XLOOKUP(A17,INDIRECT($A17&amp;"!m6"),INDIRECT($A17&amp;"!k6")),"")</f>
        <v>0</v>
      </c>
      <c r="I17" s="107"/>
      <c r="J17" s="108" cm="1">
        <f t="array" aca="1" ref="J17" ca="1">IFERROR(_xlfn.XLOOKUP(A17,INDIRECT($A17&amp;"!m6"),INDIRECT($A17&amp;"!o9")),"")</f>
        <v>0</v>
      </c>
      <c r="K17" s="109"/>
      <c r="L17" s="108" cm="1">
        <f t="array" aca="1" ref="L17" ca="1">IFERROR(_xlfn.XLOOKUP(A17,INDIRECT($A17&amp;"!m6"),INDIRECT($A17&amp;"!o11")),"")</f>
        <v>0</v>
      </c>
      <c r="M17" s="109"/>
      <c r="N17" s="110">
        <f t="shared" ca="1" si="0"/>
        <v>0</v>
      </c>
      <c r="O17" s="111"/>
      <c r="P17" s="106" cm="1">
        <f t="array" aca="1" ref="P17" ca="1">IF($N17=$J17,_xlfn.XLOOKUP(A17,INDIRECT($A17&amp;"!m6"),INDIRECT($A17&amp;"!d14")),IF($N17=$L17,_xlfn.XLOOKUP(A17,INDIRECT($A17&amp;"!m6"),INDIRECT($A17&amp;"!d17"))))</f>
        <v>0</v>
      </c>
      <c r="Q17" s="106" cm="1">
        <f t="array" aca="1" ref="Q17" ca="1">IF($N17=$J17,_xlfn.XLOOKUP(A17,INDIRECT($A17&amp;"!m6"),INDIRECT($A17&amp;"!e14")),IF($N17=$L17,_xlfn.XLOOKUP(A17,INDIRECT($A17&amp;"!m6"),INDIRECT($A17&amp;"!e17"))))</f>
        <v>0</v>
      </c>
      <c r="R17" s="106" cm="1">
        <f t="array" aca="1" ref="R17" ca="1">IF($N17=$J17,_xlfn.XLOOKUP(A17,INDIRECT($A17&amp;"!m6"),INDIRECT($A17&amp;"!f14")),IF($N17=$L17,_xlfn.XLOOKUP(A17,INDIRECT($A17&amp;"!m6"),INDIRECT($A17&amp;"!f17"))))</f>
        <v>0</v>
      </c>
      <c r="S17" s="106" cm="1">
        <f t="array" aca="1" ref="S17" ca="1">IF($N17=$J17,_xlfn.XLOOKUP(A17,INDIRECT($A17&amp;"!m6"),INDIRECT($A17&amp;"!g14")),IF($N17=$L17,_xlfn.XLOOKUP(A17,INDIRECT($A17&amp;"!m6"),INDIRECT($A17&amp;"!g17"))))</f>
        <v>0</v>
      </c>
      <c r="T17" s="106" cm="1">
        <f t="array" aca="1" ref="T17" ca="1">IF($N17=$J17,_xlfn.XLOOKUP(A17,INDIRECT($A17&amp;"!m6"),INDIRECT($A17&amp;"!h14")),IF($N17=$L17,_xlfn.XLOOKUP(A17,INDIRECT($A17&amp;"!m6"),INDIRECT($A17&amp;"!h17"))))</f>
        <v>0</v>
      </c>
      <c r="U17" s="106" cm="1">
        <f t="array" aca="1" ref="U17" ca="1">IF($N17=$J17,_xlfn.XLOOKUP(A17,INDIRECT($A17&amp;"!m6"),INDIRECT($A17&amp;"!i14")),IF($N17=$L17,_xlfn.XLOOKUP(A17,INDIRECT($A17&amp;"!m6"),INDIRECT($A17&amp;"!i17"))))</f>
        <v>0</v>
      </c>
      <c r="V17" s="106" cm="1">
        <f t="array" aca="1" ref="V17" ca="1">IF($N17=$J17,_xlfn.XLOOKUP(A17,INDIRECT($A17&amp;"!m6"),INDIRECT($A17&amp;"!j14")),IF($N17=$L17,_xlfn.XLOOKUP(A17,INDIRECT($A17&amp;"!m6"),INDIRECT($A17&amp;"!j17"))))</f>
        <v>0</v>
      </c>
      <c r="W17" s="106" cm="1">
        <f t="array" aca="1" ref="W17" ca="1">IF($N17=$J17,_xlfn.XLOOKUP(A17,INDIRECT($A17&amp;"!m6"),INDIRECT($A17&amp;"!k14")),IF($N17=$L17,_xlfn.XLOOKUP(A17,INDIRECT($A17&amp;"!m6"),INDIRECT($A17&amp;"!k17"))))</f>
        <v>0</v>
      </c>
      <c r="X17" s="106" cm="1">
        <f t="array" aca="1" ref="X17" ca="1">IF($N17=$J17,_xlfn.XLOOKUP(A17,INDIRECT($A17&amp;"!m6"),INDIRECT($A17&amp;"!l14")),IF($N17=$L17,_xlfn.XLOOKUP(A17,INDIRECT($A17&amp;"!m6"),INDIRECT($A17&amp;"!l17"))))</f>
        <v>0</v>
      </c>
      <c r="Y17" s="106" cm="1">
        <f t="array" aca="1" ref="Y17" ca="1">IF($N17=$J17,_xlfn.XLOOKUP(A17,INDIRECT($A17&amp;"!m6"),INDIRECT($A17&amp;"!m14")),IF($N17=$L17,_xlfn.XLOOKUP(A17,INDIRECT($A17&amp;"!m6"),INDIRECT($A17&amp;"!m17"))))</f>
        <v>0</v>
      </c>
      <c r="Z17" s="134" cm="1">
        <f t="array" aca="1" ref="Z17" ca="1">IFERROR(_xlfn.XLOOKUP(A17,INDIRECT($A17&amp;"!m6"),INDIRECT($A17&amp;"!b9")),"")</f>
        <v>0</v>
      </c>
      <c r="AA17" s="134" cm="1">
        <f t="array" aca="1" ref="AA17" ca="1">IFERROR(_xlfn.XLOOKUP(A17,INDIRECT($A17&amp;"!m6"),INDIRECT($A17&amp;"!c9")),"")</f>
        <v>0</v>
      </c>
      <c r="AB17" s="134" cm="1">
        <f t="array" aca="1" ref="AB17" ca="1">IFERROR(_xlfn.XLOOKUP(A17,INDIRECT($A17&amp;"!m6"),INDIRECT($A17&amp;"!b11")),"")</f>
        <v>0</v>
      </c>
      <c r="AC17" s="134" cm="1">
        <f t="array" aca="1" ref="AC17" ca="1">IFERROR(_xlfn.XLOOKUP(A17,INDIRECT($A17&amp;"!m6"),INDIRECT($A17&amp;"!c11")),"")</f>
        <v>0</v>
      </c>
    </row>
    <row r="18" spans="1:29" s="1" customFormat="1" ht="24" customHeight="1" x14ac:dyDescent="0.2">
      <c r="A18" s="128">
        <f>'13'!M$6</f>
        <v>13</v>
      </c>
      <c r="B18" s="128" cm="1">
        <f t="array" aca="1" ref="B18" ca="1">IFERROR(_xlfn.XLOOKUP(A18,INDIRECT($A18&amp;"!m6"),INDIRECT($A18&amp;"!o6")),"")</f>
        <v>0</v>
      </c>
      <c r="C18" s="104" t="str" cm="1">
        <f t="array" aca="1" ref="C18" ca="1">IFERROR(_xlfn.XLOOKUP(A18,INDIRECT($A18&amp;"!m6"),INDIRECT($A18&amp;"!b5")),"")</f>
        <v/>
      </c>
      <c r="D18" s="104" t="str" cm="1">
        <f t="array" aca="1" ref="D18" ca="1">IFERROR(_xlfn.XLOOKUP(A18,INDIRECT($A18&amp;"!m6"),INDIRECT($A18&amp;"!g5")),"")</f>
        <v/>
      </c>
      <c r="E18" s="105" t="str" cm="1">
        <f t="array" aca="1" ref="E18" ca="1">IFERROR(_xlfn.XLOOKUP(A18,INDIRECT($A18&amp;"!m6"),INDIRECT($A18&amp;"!b6")),"")</f>
        <v/>
      </c>
      <c r="F18" s="104" t="str" cm="1">
        <f t="array" aca="1" ref="F18" ca="1">IFERROR(_xlfn.XLOOKUP(A18,INDIRECT($A18&amp;"!m6"),INDIRECT($A18&amp;"!g6")),"")</f>
        <v/>
      </c>
      <c r="G18" s="106" t="str" cm="1">
        <f t="array" aca="1" ref="G18" ca="1">IFERROR(_xlfn.XLOOKUP(A18,INDIRECT($A18&amp;"!m6"),INDIRECT($A18&amp;"!k5")),"")</f>
        <v/>
      </c>
      <c r="H18" s="106" cm="1">
        <f t="array" aca="1" ref="H18" ca="1">IFERROR(_xlfn.XLOOKUP(A18,INDIRECT($A18&amp;"!m6"),INDIRECT($A18&amp;"!k6")),"")</f>
        <v>0</v>
      </c>
      <c r="I18" s="107"/>
      <c r="J18" s="108" cm="1">
        <f t="array" aca="1" ref="J18" ca="1">IFERROR(_xlfn.XLOOKUP(A18,INDIRECT($A18&amp;"!m6"),INDIRECT($A18&amp;"!o9")),"")</f>
        <v>0</v>
      </c>
      <c r="K18" s="109"/>
      <c r="L18" s="108" cm="1">
        <f t="array" aca="1" ref="L18" ca="1">IFERROR(_xlfn.XLOOKUP(A18,INDIRECT($A18&amp;"!m6"),INDIRECT($A18&amp;"!o11")),"")</f>
        <v>0</v>
      </c>
      <c r="M18" s="109"/>
      <c r="N18" s="110">
        <f t="shared" ca="1" si="0"/>
        <v>0</v>
      </c>
      <c r="O18" s="111"/>
      <c r="P18" s="106" cm="1">
        <f t="array" aca="1" ref="P18" ca="1">IF($N18=$J18,_xlfn.XLOOKUP(A18,INDIRECT($A18&amp;"!m6"),INDIRECT($A18&amp;"!d14")),IF($N18=$L18,_xlfn.XLOOKUP(A18,INDIRECT($A18&amp;"!m6"),INDIRECT($A18&amp;"!d17"))))</f>
        <v>0</v>
      </c>
      <c r="Q18" s="106" cm="1">
        <f t="array" aca="1" ref="Q18" ca="1">IF($N18=$J18,_xlfn.XLOOKUP(A18,INDIRECT($A18&amp;"!m6"),INDIRECT($A18&amp;"!e14")),IF($N18=$L18,_xlfn.XLOOKUP(A18,INDIRECT($A18&amp;"!m6"),INDIRECT($A18&amp;"!e17"))))</f>
        <v>0</v>
      </c>
      <c r="R18" s="106" cm="1">
        <f t="array" aca="1" ref="R18" ca="1">IF($N18=$J18,_xlfn.XLOOKUP(A18,INDIRECT($A18&amp;"!m6"),INDIRECT($A18&amp;"!f14")),IF($N18=$L18,_xlfn.XLOOKUP(A18,INDIRECT($A18&amp;"!m6"),INDIRECT($A18&amp;"!f17"))))</f>
        <v>0</v>
      </c>
      <c r="S18" s="106" cm="1">
        <f t="array" aca="1" ref="S18" ca="1">IF($N18=$J18,_xlfn.XLOOKUP(A18,INDIRECT($A18&amp;"!m6"),INDIRECT($A18&amp;"!g14")),IF($N18=$L18,_xlfn.XLOOKUP(A18,INDIRECT($A18&amp;"!m6"),INDIRECT($A18&amp;"!g17"))))</f>
        <v>0</v>
      </c>
      <c r="T18" s="106" cm="1">
        <f t="array" aca="1" ref="T18" ca="1">IF($N18=$J18,_xlfn.XLOOKUP(A18,INDIRECT($A18&amp;"!m6"),INDIRECT($A18&amp;"!h14")),IF($N18=$L18,_xlfn.XLOOKUP(A18,INDIRECT($A18&amp;"!m6"),INDIRECT($A18&amp;"!h17"))))</f>
        <v>0</v>
      </c>
      <c r="U18" s="106" cm="1">
        <f t="array" aca="1" ref="U18" ca="1">IF($N18=$J18,_xlfn.XLOOKUP(A18,INDIRECT($A18&amp;"!m6"),INDIRECT($A18&amp;"!i14")),IF($N18=$L18,_xlfn.XLOOKUP(A18,INDIRECT($A18&amp;"!m6"),INDIRECT($A18&amp;"!i17"))))</f>
        <v>0</v>
      </c>
      <c r="V18" s="106" cm="1">
        <f t="array" aca="1" ref="V18" ca="1">IF($N18=$J18,_xlfn.XLOOKUP(A18,INDIRECT($A18&amp;"!m6"),INDIRECT($A18&amp;"!j14")),IF($N18=$L18,_xlfn.XLOOKUP(A18,INDIRECT($A18&amp;"!m6"),INDIRECT($A18&amp;"!j17"))))</f>
        <v>0</v>
      </c>
      <c r="W18" s="106" cm="1">
        <f t="array" aca="1" ref="W18" ca="1">IF($N18=$J18,_xlfn.XLOOKUP(A18,INDIRECT($A18&amp;"!m6"),INDIRECT($A18&amp;"!k14")),IF($N18=$L18,_xlfn.XLOOKUP(A18,INDIRECT($A18&amp;"!m6"),INDIRECT($A18&amp;"!k17"))))</f>
        <v>0</v>
      </c>
      <c r="X18" s="106" cm="1">
        <f t="array" aca="1" ref="X18" ca="1">IF($N18=$J18,_xlfn.XLOOKUP(A18,INDIRECT($A18&amp;"!m6"),INDIRECT($A18&amp;"!l14")),IF($N18=$L18,_xlfn.XLOOKUP(A18,INDIRECT($A18&amp;"!m6"),INDIRECT($A18&amp;"!l17"))))</f>
        <v>0</v>
      </c>
      <c r="Y18" s="106" cm="1">
        <f t="array" aca="1" ref="Y18" ca="1">IF($N18=$J18,_xlfn.XLOOKUP(A18,INDIRECT($A18&amp;"!m6"),INDIRECT($A18&amp;"!m14")),IF($N18=$L18,_xlfn.XLOOKUP(A18,INDIRECT($A18&amp;"!m6"),INDIRECT($A18&amp;"!m17"))))</f>
        <v>0</v>
      </c>
      <c r="Z18" s="134" cm="1">
        <f t="array" aca="1" ref="Z18" ca="1">IFERROR(_xlfn.XLOOKUP(A18,INDIRECT($A18&amp;"!m6"),INDIRECT($A18&amp;"!b9")),"")</f>
        <v>0</v>
      </c>
      <c r="AA18" s="134" cm="1">
        <f t="array" aca="1" ref="AA18" ca="1">IFERROR(_xlfn.XLOOKUP(A18,INDIRECT($A18&amp;"!m6"),INDIRECT($A18&amp;"!c9")),"")</f>
        <v>0</v>
      </c>
      <c r="AB18" s="134" cm="1">
        <f t="array" aca="1" ref="AB18" ca="1">IFERROR(_xlfn.XLOOKUP(A18,INDIRECT($A18&amp;"!m6"),INDIRECT($A18&amp;"!b11")),"")</f>
        <v>0</v>
      </c>
      <c r="AC18" s="134" cm="1">
        <f t="array" aca="1" ref="AC18" ca="1">IFERROR(_xlfn.XLOOKUP(A18,INDIRECT($A18&amp;"!m6"),INDIRECT($A18&amp;"!c11")),"")</f>
        <v>0</v>
      </c>
    </row>
    <row r="19" spans="1:29" s="1" customFormat="1" ht="24" customHeight="1" x14ac:dyDescent="0.2">
      <c r="A19" s="128">
        <f>'14'!M$6</f>
        <v>14</v>
      </c>
      <c r="B19" s="128" cm="1">
        <f t="array" aca="1" ref="B19" ca="1">IFERROR(_xlfn.XLOOKUP(A19,INDIRECT($A19&amp;"!m6"),INDIRECT($A19&amp;"!o6")),"")</f>
        <v>0</v>
      </c>
      <c r="C19" s="104" t="str" cm="1">
        <f t="array" aca="1" ref="C19" ca="1">IFERROR(_xlfn.XLOOKUP(A19,INDIRECT($A19&amp;"!m6"),INDIRECT($A19&amp;"!b5")),"")</f>
        <v/>
      </c>
      <c r="D19" s="104" t="str" cm="1">
        <f t="array" aca="1" ref="D19" ca="1">IFERROR(_xlfn.XLOOKUP(A19,INDIRECT($A19&amp;"!m6"),INDIRECT($A19&amp;"!g5")),"")</f>
        <v/>
      </c>
      <c r="E19" s="105" t="str" cm="1">
        <f t="array" aca="1" ref="E19" ca="1">IFERROR(_xlfn.XLOOKUP(A19,INDIRECT($A19&amp;"!m6"),INDIRECT($A19&amp;"!b6")),"")</f>
        <v/>
      </c>
      <c r="F19" s="104" t="str" cm="1">
        <f t="array" aca="1" ref="F19" ca="1">IFERROR(_xlfn.XLOOKUP(A19,INDIRECT($A19&amp;"!m6"),INDIRECT($A19&amp;"!g6")),"")</f>
        <v/>
      </c>
      <c r="G19" s="106" t="str" cm="1">
        <f t="array" aca="1" ref="G19" ca="1">IFERROR(_xlfn.XLOOKUP(A19,INDIRECT($A19&amp;"!m6"),INDIRECT($A19&amp;"!k5")),"")</f>
        <v/>
      </c>
      <c r="H19" s="106" cm="1">
        <f t="array" aca="1" ref="H19" ca="1">IFERROR(_xlfn.XLOOKUP(A19,INDIRECT($A19&amp;"!m6"),INDIRECT($A19&amp;"!k6")),"")</f>
        <v>0</v>
      </c>
      <c r="I19" s="107"/>
      <c r="J19" s="108" cm="1">
        <f t="array" aca="1" ref="J19" ca="1">IFERROR(_xlfn.XLOOKUP(A19,INDIRECT($A19&amp;"!m6"),INDIRECT($A19&amp;"!o9")),"")</f>
        <v>0</v>
      </c>
      <c r="K19" s="109"/>
      <c r="L19" s="108" cm="1">
        <f t="array" aca="1" ref="L19" ca="1">IFERROR(_xlfn.XLOOKUP(A19,INDIRECT($A19&amp;"!m6"),INDIRECT($A19&amp;"!o11")),"")</f>
        <v>0</v>
      </c>
      <c r="M19" s="109"/>
      <c r="N19" s="110">
        <f t="shared" ca="1" si="0"/>
        <v>0</v>
      </c>
      <c r="O19" s="111"/>
      <c r="P19" s="106" cm="1">
        <f t="array" aca="1" ref="P19" ca="1">IF($N19=$J19,_xlfn.XLOOKUP(A19,INDIRECT($A19&amp;"!m6"),INDIRECT($A19&amp;"!d14")),IF($N19=$L19,_xlfn.XLOOKUP(A19,INDIRECT($A19&amp;"!m6"),INDIRECT($A19&amp;"!d17"))))</f>
        <v>0</v>
      </c>
      <c r="Q19" s="106" cm="1">
        <f t="array" aca="1" ref="Q19" ca="1">IF($N19=$J19,_xlfn.XLOOKUP(A19,INDIRECT($A19&amp;"!m6"),INDIRECT($A19&amp;"!e14")),IF($N19=$L19,_xlfn.XLOOKUP(A19,INDIRECT($A19&amp;"!m6"),INDIRECT($A19&amp;"!e17"))))</f>
        <v>0</v>
      </c>
      <c r="R19" s="106" cm="1">
        <f t="array" aca="1" ref="R19" ca="1">IF($N19=$J19,_xlfn.XLOOKUP(A19,INDIRECT($A19&amp;"!m6"),INDIRECT($A19&amp;"!f14")),IF($N19=$L19,_xlfn.XLOOKUP(A19,INDIRECT($A19&amp;"!m6"),INDIRECT($A19&amp;"!f17"))))</f>
        <v>0</v>
      </c>
      <c r="S19" s="106" cm="1">
        <f t="array" aca="1" ref="S19" ca="1">IF($N19=$J19,_xlfn.XLOOKUP(A19,INDIRECT($A19&amp;"!m6"),INDIRECT($A19&amp;"!g14")),IF($N19=$L19,_xlfn.XLOOKUP(A19,INDIRECT($A19&amp;"!m6"),INDIRECT($A19&amp;"!g17"))))</f>
        <v>0</v>
      </c>
      <c r="T19" s="106" cm="1">
        <f t="array" aca="1" ref="T19" ca="1">IF($N19=$J19,_xlfn.XLOOKUP(A19,INDIRECT($A19&amp;"!m6"),INDIRECT($A19&amp;"!h14")),IF($N19=$L19,_xlfn.XLOOKUP(A19,INDIRECT($A19&amp;"!m6"),INDIRECT($A19&amp;"!h17"))))</f>
        <v>0</v>
      </c>
      <c r="U19" s="106" cm="1">
        <f t="array" aca="1" ref="U19" ca="1">IF($N19=$J19,_xlfn.XLOOKUP(A19,INDIRECT($A19&amp;"!m6"),INDIRECT($A19&amp;"!i14")),IF($N19=$L19,_xlfn.XLOOKUP(A19,INDIRECT($A19&amp;"!m6"),INDIRECT($A19&amp;"!i17"))))</f>
        <v>0</v>
      </c>
      <c r="V19" s="106" cm="1">
        <f t="array" aca="1" ref="V19" ca="1">IF($N19=$J19,_xlfn.XLOOKUP(A19,INDIRECT($A19&amp;"!m6"),INDIRECT($A19&amp;"!j14")),IF($N19=$L19,_xlfn.XLOOKUP(A19,INDIRECT($A19&amp;"!m6"),INDIRECT($A19&amp;"!j17"))))</f>
        <v>0</v>
      </c>
      <c r="W19" s="106" cm="1">
        <f t="array" aca="1" ref="W19" ca="1">IF($N19=$J19,_xlfn.XLOOKUP(A19,INDIRECT($A19&amp;"!m6"),INDIRECT($A19&amp;"!k14")),IF($N19=$L19,_xlfn.XLOOKUP(A19,INDIRECT($A19&amp;"!m6"),INDIRECT($A19&amp;"!k17"))))</f>
        <v>0</v>
      </c>
      <c r="X19" s="106" cm="1">
        <f t="array" aca="1" ref="X19" ca="1">IF($N19=$J19,_xlfn.XLOOKUP(A19,INDIRECT($A19&amp;"!m6"),INDIRECT($A19&amp;"!l14")),IF($N19=$L19,_xlfn.XLOOKUP(A19,INDIRECT($A19&amp;"!m6"),INDIRECT($A19&amp;"!l17"))))</f>
        <v>0</v>
      </c>
      <c r="Y19" s="106" cm="1">
        <f t="array" aca="1" ref="Y19" ca="1">IF($N19=$J19,_xlfn.XLOOKUP(A19,INDIRECT($A19&amp;"!m6"),INDIRECT($A19&amp;"!m14")),IF($N19=$L19,_xlfn.XLOOKUP(A19,INDIRECT($A19&amp;"!m6"),INDIRECT($A19&amp;"!m17"))))</f>
        <v>0</v>
      </c>
      <c r="Z19" s="134" cm="1">
        <f t="array" aca="1" ref="Z19" ca="1">IFERROR(_xlfn.XLOOKUP(A19,INDIRECT($A19&amp;"!m6"),INDIRECT($A19&amp;"!b9")),"")</f>
        <v>0</v>
      </c>
      <c r="AA19" s="134" cm="1">
        <f t="array" aca="1" ref="AA19" ca="1">IFERROR(_xlfn.XLOOKUP(A19,INDIRECT($A19&amp;"!m6"),INDIRECT($A19&amp;"!c9")),"")</f>
        <v>0</v>
      </c>
      <c r="AB19" s="134" cm="1">
        <f t="array" aca="1" ref="AB19" ca="1">IFERROR(_xlfn.XLOOKUP(A19,INDIRECT($A19&amp;"!m6"),INDIRECT($A19&amp;"!b11")),"")</f>
        <v>0</v>
      </c>
      <c r="AC19" s="134" cm="1">
        <f t="array" aca="1" ref="AC19" ca="1">IFERROR(_xlfn.XLOOKUP(A19,INDIRECT($A19&amp;"!m6"),INDIRECT($A19&amp;"!c11")),"")</f>
        <v>0</v>
      </c>
    </row>
    <row r="20" spans="1:29" s="1" customFormat="1" ht="24" customHeight="1" x14ac:dyDescent="0.2">
      <c r="A20" s="128">
        <f>'15'!M$6</f>
        <v>15</v>
      </c>
      <c r="B20" s="128" cm="1">
        <f t="array" aca="1" ref="B20" ca="1">IFERROR(_xlfn.XLOOKUP(A20,INDIRECT($A20&amp;"!m6"),INDIRECT($A20&amp;"!o6")),"")</f>
        <v>0</v>
      </c>
      <c r="C20" s="104" t="str" cm="1">
        <f t="array" aca="1" ref="C20" ca="1">IFERROR(_xlfn.XLOOKUP(A20,INDIRECT($A20&amp;"!m6"),INDIRECT($A20&amp;"!b5")),"")</f>
        <v/>
      </c>
      <c r="D20" s="104" t="str" cm="1">
        <f t="array" aca="1" ref="D20" ca="1">IFERROR(_xlfn.XLOOKUP(A20,INDIRECT($A20&amp;"!m6"),INDIRECT($A20&amp;"!g5")),"")</f>
        <v/>
      </c>
      <c r="E20" s="105" t="str" cm="1">
        <f t="array" aca="1" ref="E20" ca="1">IFERROR(_xlfn.XLOOKUP(A20,INDIRECT($A20&amp;"!m6"),INDIRECT($A20&amp;"!b6")),"")</f>
        <v/>
      </c>
      <c r="F20" s="104" t="str" cm="1">
        <f t="array" aca="1" ref="F20" ca="1">IFERROR(_xlfn.XLOOKUP(A20,INDIRECT($A20&amp;"!m6"),INDIRECT($A20&amp;"!g6")),"")</f>
        <v/>
      </c>
      <c r="G20" s="106" t="str" cm="1">
        <f t="array" aca="1" ref="G20" ca="1">IFERROR(_xlfn.XLOOKUP(A20,INDIRECT($A20&amp;"!m6"),INDIRECT($A20&amp;"!k5")),"")</f>
        <v/>
      </c>
      <c r="H20" s="106" cm="1">
        <f t="array" aca="1" ref="H20" ca="1">IFERROR(_xlfn.XLOOKUP(A20,INDIRECT($A20&amp;"!m6"),INDIRECT($A20&amp;"!k6")),"")</f>
        <v>0</v>
      </c>
      <c r="I20" s="107"/>
      <c r="J20" s="108" cm="1">
        <f t="array" aca="1" ref="J20" ca="1">IFERROR(_xlfn.XLOOKUP(A20,INDIRECT($A20&amp;"!m6"),INDIRECT($A20&amp;"!o9")),"")</f>
        <v>0</v>
      </c>
      <c r="K20" s="109"/>
      <c r="L20" s="108" cm="1">
        <f t="array" aca="1" ref="L20" ca="1">IFERROR(_xlfn.XLOOKUP(A20,INDIRECT($A20&amp;"!m6"),INDIRECT($A20&amp;"!o11")),"")</f>
        <v>0</v>
      </c>
      <c r="M20" s="109"/>
      <c r="N20" s="110">
        <f t="shared" ca="1" si="0"/>
        <v>0</v>
      </c>
      <c r="O20" s="111"/>
      <c r="P20" s="106" cm="1">
        <f t="array" aca="1" ref="P20" ca="1">IF($N20=$J20,_xlfn.XLOOKUP(A20,INDIRECT($A20&amp;"!m6"),INDIRECT($A20&amp;"!d14")),IF($N20=$L20,_xlfn.XLOOKUP(A20,INDIRECT($A20&amp;"!m6"),INDIRECT($A20&amp;"!d17"))))</f>
        <v>0</v>
      </c>
      <c r="Q20" s="106" cm="1">
        <f t="array" aca="1" ref="Q20" ca="1">IF($N20=$J20,_xlfn.XLOOKUP(A20,INDIRECT($A20&amp;"!m6"),INDIRECT($A20&amp;"!e14")),IF($N20=$L20,_xlfn.XLOOKUP(A20,INDIRECT($A20&amp;"!m6"),INDIRECT($A20&amp;"!e17"))))</f>
        <v>0</v>
      </c>
      <c r="R20" s="106" cm="1">
        <f t="array" aca="1" ref="R20" ca="1">IF($N20=$J20,_xlfn.XLOOKUP(A20,INDIRECT($A20&amp;"!m6"),INDIRECT($A20&amp;"!f14")),IF($N20=$L20,_xlfn.XLOOKUP(A20,INDIRECT($A20&amp;"!m6"),INDIRECT($A20&amp;"!f17"))))</f>
        <v>0</v>
      </c>
      <c r="S20" s="106" cm="1">
        <f t="array" aca="1" ref="S20" ca="1">IF($N20=$J20,_xlfn.XLOOKUP(A20,INDIRECT($A20&amp;"!m6"),INDIRECT($A20&amp;"!g14")),IF($N20=$L20,_xlfn.XLOOKUP(A20,INDIRECT($A20&amp;"!m6"),INDIRECT($A20&amp;"!g17"))))</f>
        <v>0</v>
      </c>
      <c r="T20" s="106" cm="1">
        <f t="array" aca="1" ref="T20" ca="1">IF($N20=$J20,_xlfn.XLOOKUP(A20,INDIRECT($A20&amp;"!m6"),INDIRECT($A20&amp;"!h14")),IF($N20=$L20,_xlfn.XLOOKUP(A20,INDIRECT($A20&amp;"!m6"),INDIRECT($A20&amp;"!h17"))))</f>
        <v>0</v>
      </c>
      <c r="U20" s="106" cm="1">
        <f t="array" aca="1" ref="U20" ca="1">IF($N20=$J20,_xlfn.XLOOKUP(A20,INDIRECT($A20&amp;"!m6"),INDIRECT($A20&amp;"!i14")),IF($N20=$L20,_xlfn.XLOOKUP(A20,INDIRECT($A20&amp;"!m6"),INDIRECT($A20&amp;"!i17"))))</f>
        <v>0</v>
      </c>
      <c r="V20" s="106" cm="1">
        <f t="array" aca="1" ref="V20" ca="1">IF($N20=$J20,_xlfn.XLOOKUP(A20,INDIRECT($A20&amp;"!m6"),INDIRECT($A20&amp;"!j14")),IF($N20=$L20,_xlfn.XLOOKUP(A20,INDIRECT($A20&amp;"!m6"),INDIRECT($A20&amp;"!j17"))))</f>
        <v>0</v>
      </c>
      <c r="W20" s="106" cm="1">
        <f t="array" aca="1" ref="W20" ca="1">IF($N20=$J20,_xlfn.XLOOKUP(A20,INDIRECT($A20&amp;"!m6"),INDIRECT($A20&amp;"!k14")),IF($N20=$L20,_xlfn.XLOOKUP(A20,INDIRECT($A20&amp;"!m6"),INDIRECT($A20&amp;"!k17"))))</f>
        <v>0</v>
      </c>
      <c r="X20" s="106" cm="1">
        <f t="array" aca="1" ref="X20" ca="1">IF($N20=$J20,_xlfn.XLOOKUP(A20,INDIRECT($A20&amp;"!m6"),INDIRECT($A20&amp;"!l14")),IF($N20=$L20,_xlfn.XLOOKUP(A20,INDIRECT($A20&amp;"!m6"),INDIRECT($A20&amp;"!l17"))))</f>
        <v>0</v>
      </c>
      <c r="Y20" s="106" cm="1">
        <f t="array" aca="1" ref="Y20" ca="1">IF($N20=$J20,_xlfn.XLOOKUP(A20,INDIRECT($A20&amp;"!m6"),INDIRECT($A20&amp;"!m14")),IF($N20=$L20,_xlfn.XLOOKUP(A20,INDIRECT($A20&amp;"!m6"),INDIRECT($A20&amp;"!m17"))))</f>
        <v>0</v>
      </c>
      <c r="Z20" s="134" cm="1">
        <f t="array" aca="1" ref="Z20" ca="1">IFERROR(_xlfn.XLOOKUP(A20,INDIRECT($A20&amp;"!m6"),INDIRECT($A20&amp;"!b9")),"")</f>
        <v>0</v>
      </c>
      <c r="AA20" s="134" cm="1">
        <f t="array" aca="1" ref="AA20" ca="1">IFERROR(_xlfn.XLOOKUP(A20,INDIRECT($A20&amp;"!m6"),INDIRECT($A20&amp;"!c9")),"")</f>
        <v>0</v>
      </c>
      <c r="AB20" s="134" cm="1">
        <f t="array" aca="1" ref="AB20" ca="1">IFERROR(_xlfn.XLOOKUP(A20,INDIRECT($A20&amp;"!m6"),INDIRECT($A20&amp;"!b11")),"")</f>
        <v>0</v>
      </c>
      <c r="AC20" s="134" cm="1">
        <f t="array" aca="1" ref="AC20" ca="1">IFERROR(_xlfn.XLOOKUP(A20,INDIRECT($A20&amp;"!m6"),INDIRECT($A20&amp;"!c11")),"")</f>
        <v>0</v>
      </c>
    </row>
    <row r="21" spans="1:29" s="1" customFormat="1" ht="24" customHeight="1" x14ac:dyDescent="0.2">
      <c r="A21" s="128">
        <f>'16'!M$6</f>
        <v>16</v>
      </c>
      <c r="B21" s="128" cm="1">
        <f t="array" aca="1" ref="B21" ca="1">IFERROR(_xlfn.XLOOKUP(A21,INDIRECT($A21&amp;"!m6"),INDIRECT($A21&amp;"!o6")),"")</f>
        <v>0</v>
      </c>
      <c r="C21" s="104" t="str" cm="1">
        <f t="array" aca="1" ref="C21" ca="1">IFERROR(_xlfn.XLOOKUP(A21,INDIRECT($A21&amp;"!m6"),INDIRECT($A21&amp;"!b5")),"")</f>
        <v/>
      </c>
      <c r="D21" s="104" t="str" cm="1">
        <f t="array" aca="1" ref="D21" ca="1">IFERROR(_xlfn.XLOOKUP(A21,INDIRECT($A21&amp;"!m6"),INDIRECT($A21&amp;"!g5")),"")</f>
        <v/>
      </c>
      <c r="E21" s="105" t="str" cm="1">
        <f t="array" aca="1" ref="E21" ca="1">IFERROR(_xlfn.XLOOKUP(A21,INDIRECT($A21&amp;"!m6"),INDIRECT($A21&amp;"!b6")),"")</f>
        <v/>
      </c>
      <c r="F21" s="104" t="str" cm="1">
        <f t="array" aca="1" ref="F21" ca="1">IFERROR(_xlfn.XLOOKUP(A21,INDIRECT($A21&amp;"!m6"),INDIRECT($A21&amp;"!g6")),"")</f>
        <v/>
      </c>
      <c r="G21" s="106" t="str" cm="1">
        <f t="array" aca="1" ref="G21" ca="1">IFERROR(_xlfn.XLOOKUP(A21,INDIRECT($A21&amp;"!m6"),INDIRECT($A21&amp;"!k5")),"")</f>
        <v/>
      </c>
      <c r="H21" s="106" cm="1">
        <f t="array" aca="1" ref="H21" ca="1">IFERROR(_xlfn.XLOOKUP(A21,INDIRECT($A21&amp;"!m6"),INDIRECT($A21&amp;"!k6")),"")</f>
        <v>0</v>
      </c>
      <c r="I21" s="107"/>
      <c r="J21" s="108" cm="1">
        <f t="array" aca="1" ref="J21" ca="1">IFERROR(_xlfn.XLOOKUP(A21,INDIRECT($A21&amp;"!m6"),INDIRECT($A21&amp;"!o9")),"")</f>
        <v>0</v>
      </c>
      <c r="K21" s="109"/>
      <c r="L21" s="108" cm="1">
        <f t="array" aca="1" ref="L21" ca="1">IFERROR(_xlfn.XLOOKUP(A21,INDIRECT($A21&amp;"!m6"),INDIRECT($A21&amp;"!o11")),"")</f>
        <v>0</v>
      </c>
      <c r="M21" s="109"/>
      <c r="N21" s="110">
        <f t="shared" ca="1" si="0"/>
        <v>0</v>
      </c>
      <c r="O21" s="111"/>
      <c r="P21" s="106" cm="1">
        <f t="array" aca="1" ref="P21" ca="1">IF($N21=$J21,_xlfn.XLOOKUP(A21,INDIRECT($A21&amp;"!m6"),INDIRECT($A21&amp;"!d14")),IF($N21=$L21,_xlfn.XLOOKUP(A21,INDIRECT($A21&amp;"!m6"),INDIRECT($A21&amp;"!d17"))))</f>
        <v>0</v>
      </c>
      <c r="Q21" s="106" cm="1">
        <f t="array" aca="1" ref="Q21" ca="1">IF($N21=$J21,_xlfn.XLOOKUP(A21,INDIRECT($A21&amp;"!m6"),INDIRECT($A21&amp;"!e14")),IF($N21=$L21,_xlfn.XLOOKUP(A21,INDIRECT($A21&amp;"!m6"),INDIRECT($A21&amp;"!e17"))))</f>
        <v>0</v>
      </c>
      <c r="R21" s="106" cm="1">
        <f t="array" aca="1" ref="R21" ca="1">IF($N21=$J21,_xlfn.XLOOKUP(A21,INDIRECT($A21&amp;"!m6"),INDIRECT($A21&amp;"!f14")),IF($N21=$L21,_xlfn.XLOOKUP(A21,INDIRECT($A21&amp;"!m6"),INDIRECT($A21&amp;"!f17"))))</f>
        <v>0</v>
      </c>
      <c r="S21" s="106" cm="1">
        <f t="array" aca="1" ref="S21" ca="1">IF($N21=$J21,_xlfn.XLOOKUP(A21,INDIRECT($A21&amp;"!m6"),INDIRECT($A21&amp;"!g14")),IF($N21=$L21,_xlfn.XLOOKUP(A21,INDIRECT($A21&amp;"!m6"),INDIRECT($A21&amp;"!g17"))))</f>
        <v>0</v>
      </c>
      <c r="T21" s="106" cm="1">
        <f t="array" aca="1" ref="T21" ca="1">IF($N21=$J21,_xlfn.XLOOKUP(A21,INDIRECT($A21&amp;"!m6"),INDIRECT($A21&amp;"!h14")),IF($N21=$L21,_xlfn.XLOOKUP(A21,INDIRECT($A21&amp;"!m6"),INDIRECT($A21&amp;"!h17"))))</f>
        <v>0</v>
      </c>
      <c r="U21" s="106" cm="1">
        <f t="array" aca="1" ref="U21" ca="1">IF($N21=$J21,_xlfn.XLOOKUP(A21,INDIRECT($A21&amp;"!m6"),INDIRECT($A21&amp;"!i14")),IF($N21=$L21,_xlfn.XLOOKUP(A21,INDIRECT($A21&amp;"!m6"),INDIRECT($A21&amp;"!i17"))))</f>
        <v>0</v>
      </c>
      <c r="V21" s="106" cm="1">
        <f t="array" aca="1" ref="V21" ca="1">IF($N21=$J21,_xlfn.XLOOKUP(A21,INDIRECT($A21&amp;"!m6"),INDIRECT($A21&amp;"!j14")),IF($N21=$L21,_xlfn.XLOOKUP(A21,INDIRECT($A21&amp;"!m6"),INDIRECT($A21&amp;"!j17"))))</f>
        <v>0</v>
      </c>
      <c r="W21" s="106" cm="1">
        <f t="array" aca="1" ref="W21" ca="1">IF($N21=$J21,_xlfn.XLOOKUP(A21,INDIRECT($A21&amp;"!m6"),INDIRECT($A21&amp;"!k14")),IF($N21=$L21,_xlfn.XLOOKUP(A21,INDIRECT($A21&amp;"!m6"),INDIRECT($A21&amp;"!k17"))))</f>
        <v>0</v>
      </c>
      <c r="X21" s="106" cm="1">
        <f t="array" aca="1" ref="X21" ca="1">IF($N21=$J21,_xlfn.XLOOKUP(A21,INDIRECT($A21&amp;"!m6"),INDIRECT($A21&amp;"!l14")),IF($N21=$L21,_xlfn.XLOOKUP(A21,INDIRECT($A21&amp;"!m6"),INDIRECT($A21&amp;"!l17"))))</f>
        <v>0</v>
      </c>
      <c r="Y21" s="106" cm="1">
        <f t="array" aca="1" ref="Y21" ca="1">IF($N21=$J21,_xlfn.XLOOKUP(A21,INDIRECT($A21&amp;"!m6"),INDIRECT($A21&amp;"!m14")),IF($N21=$L21,_xlfn.XLOOKUP(A21,INDIRECT($A21&amp;"!m6"),INDIRECT($A21&amp;"!m17"))))</f>
        <v>0</v>
      </c>
      <c r="Z21" s="134" cm="1">
        <f t="array" aca="1" ref="Z21" ca="1">IFERROR(_xlfn.XLOOKUP(A21,INDIRECT($A21&amp;"!m6"),INDIRECT($A21&amp;"!b9")),"")</f>
        <v>0</v>
      </c>
      <c r="AA21" s="134" cm="1">
        <f t="array" aca="1" ref="AA21" ca="1">IFERROR(_xlfn.XLOOKUP(A21,INDIRECT($A21&amp;"!m6"),INDIRECT($A21&amp;"!c9")),"")</f>
        <v>0</v>
      </c>
      <c r="AB21" s="134" cm="1">
        <f t="array" aca="1" ref="AB21" ca="1">IFERROR(_xlfn.XLOOKUP(A21,INDIRECT($A21&amp;"!m6"),INDIRECT($A21&amp;"!b11")),"")</f>
        <v>0</v>
      </c>
      <c r="AC21" s="134" cm="1">
        <f t="array" aca="1" ref="AC21" ca="1">IFERROR(_xlfn.XLOOKUP(A21,INDIRECT($A21&amp;"!m6"),INDIRECT($A21&amp;"!c11")),"")</f>
        <v>0</v>
      </c>
    </row>
    <row r="22" spans="1:29" s="1" customFormat="1" ht="24" customHeight="1" x14ac:dyDescent="0.2">
      <c r="A22" s="128">
        <f>'17'!M$6</f>
        <v>17</v>
      </c>
      <c r="B22" s="128" cm="1">
        <f t="array" aca="1" ref="B22" ca="1">IFERROR(_xlfn.XLOOKUP(A22,INDIRECT($A22&amp;"!m6"),INDIRECT($A22&amp;"!o6")),"")</f>
        <v>0</v>
      </c>
      <c r="C22" s="104" t="str" cm="1">
        <f t="array" aca="1" ref="C22" ca="1">IFERROR(_xlfn.XLOOKUP(A22,INDIRECT($A22&amp;"!m6"),INDIRECT($A22&amp;"!b5")),"")</f>
        <v/>
      </c>
      <c r="D22" s="104" t="str" cm="1">
        <f t="array" aca="1" ref="D22" ca="1">IFERROR(_xlfn.XLOOKUP(A22,INDIRECT($A22&amp;"!m6"),INDIRECT($A22&amp;"!g5")),"")</f>
        <v/>
      </c>
      <c r="E22" s="105" t="str" cm="1">
        <f t="array" aca="1" ref="E22" ca="1">IFERROR(_xlfn.XLOOKUP(A22,INDIRECT($A22&amp;"!m6"),INDIRECT($A22&amp;"!b6")),"")</f>
        <v/>
      </c>
      <c r="F22" s="104" t="str" cm="1">
        <f t="array" aca="1" ref="F22" ca="1">IFERROR(_xlfn.XLOOKUP(A22,INDIRECT($A22&amp;"!m6"),INDIRECT($A22&amp;"!g6")),"")</f>
        <v/>
      </c>
      <c r="G22" s="106" t="str" cm="1">
        <f t="array" aca="1" ref="G22" ca="1">IFERROR(_xlfn.XLOOKUP(A22,INDIRECT($A22&amp;"!m6"),INDIRECT($A22&amp;"!k5")),"")</f>
        <v/>
      </c>
      <c r="H22" s="106" cm="1">
        <f t="array" aca="1" ref="H22" ca="1">IFERROR(_xlfn.XLOOKUP(A22,INDIRECT($A22&amp;"!m6"),INDIRECT($A22&amp;"!k6")),"")</f>
        <v>0</v>
      </c>
      <c r="I22" s="107"/>
      <c r="J22" s="108" cm="1">
        <f t="array" aca="1" ref="J22" ca="1">IFERROR(_xlfn.XLOOKUP(A22,INDIRECT($A22&amp;"!m6"),INDIRECT($A22&amp;"!o9")),"")</f>
        <v>0</v>
      </c>
      <c r="K22" s="109"/>
      <c r="L22" s="108" cm="1">
        <f t="array" aca="1" ref="L22" ca="1">IFERROR(_xlfn.XLOOKUP(A22,INDIRECT($A22&amp;"!m6"),INDIRECT($A22&amp;"!o11")),"")</f>
        <v>0</v>
      </c>
      <c r="M22" s="109"/>
      <c r="N22" s="110">
        <f t="shared" ca="1" si="0"/>
        <v>0</v>
      </c>
      <c r="O22" s="111"/>
      <c r="P22" s="106" cm="1">
        <f t="array" aca="1" ref="P22" ca="1">IF($N22=$J22,_xlfn.XLOOKUP(A22,INDIRECT($A22&amp;"!m6"),INDIRECT($A22&amp;"!d14")),IF($N22=$L22,_xlfn.XLOOKUP(A22,INDIRECT($A22&amp;"!m6"),INDIRECT($A22&amp;"!d17"))))</f>
        <v>0</v>
      </c>
      <c r="Q22" s="106" cm="1">
        <f t="array" aca="1" ref="Q22" ca="1">IF($N22=$J22,_xlfn.XLOOKUP(A22,INDIRECT($A22&amp;"!m6"),INDIRECT($A22&amp;"!e14")),IF($N22=$L22,_xlfn.XLOOKUP(A22,INDIRECT($A22&amp;"!m6"),INDIRECT($A22&amp;"!e17"))))</f>
        <v>0</v>
      </c>
      <c r="R22" s="106" cm="1">
        <f t="array" aca="1" ref="R22" ca="1">IF($N22=$J22,_xlfn.XLOOKUP(A22,INDIRECT($A22&amp;"!m6"),INDIRECT($A22&amp;"!f14")),IF($N22=$L22,_xlfn.XLOOKUP(A22,INDIRECT($A22&amp;"!m6"),INDIRECT($A22&amp;"!f17"))))</f>
        <v>0</v>
      </c>
      <c r="S22" s="106" cm="1">
        <f t="array" aca="1" ref="S22" ca="1">IF($N22=$J22,_xlfn.XLOOKUP(A22,INDIRECT($A22&amp;"!m6"),INDIRECT($A22&amp;"!g14")),IF($N22=$L22,_xlfn.XLOOKUP(A22,INDIRECT($A22&amp;"!m6"),INDIRECT($A22&amp;"!g17"))))</f>
        <v>0</v>
      </c>
      <c r="T22" s="106" cm="1">
        <f t="array" aca="1" ref="T22" ca="1">IF($N22=$J22,_xlfn.XLOOKUP(A22,INDIRECT($A22&amp;"!m6"),INDIRECT($A22&amp;"!h14")),IF($N22=$L22,_xlfn.XLOOKUP(A22,INDIRECT($A22&amp;"!m6"),INDIRECT($A22&amp;"!h17"))))</f>
        <v>0</v>
      </c>
      <c r="U22" s="106" cm="1">
        <f t="array" aca="1" ref="U22" ca="1">IF($N22=$J22,_xlfn.XLOOKUP(A22,INDIRECT($A22&amp;"!m6"),INDIRECT($A22&amp;"!i14")),IF($N22=$L22,_xlfn.XLOOKUP(A22,INDIRECT($A22&amp;"!m6"),INDIRECT($A22&amp;"!i17"))))</f>
        <v>0</v>
      </c>
      <c r="V22" s="106" cm="1">
        <f t="array" aca="1" ref="V22" ca="1">IF($N22=$J22,_xlfn.XLOOKUP(A22,INDIRECT($A22&amp;"!m6"),INDIRECT($A22&amp;"!j14")),IF($N22=$L22,_xlfn.XLOOKUP(A22,INDIRECT($A22&amp;"!m6"),INDIRECT($A22&amp;"!j17"))))</f>
        <v>0</v>
      </c>
      <c r="W22" s="106" cm="1">
        <f t="array" aca="1" ref="W22" ca="1">IF($N22=$J22,_xlfn.XLOOKUP(A22,INDIRECT($A22&amp;"!m6"),INDIRECT($A22&amp;"!k14")),IF($N22=$L22,_xlfn.XLOOKUP(A22,INDIRECT($A22&amp;"!m6"),INDIRECT($A22&amp;"!k17"))))</f>
        <v>0</v>
      </c>
      <c r="X22" s="106" cm="1">
        <f t="array" aca="1" ref="X22" ca="1">IF($N22=$J22,_xlfn.XLOOKUP(A22,INDIRECT($A22&amp;"!m6"),INDIRECT($A22&amp;"!l14")),IF($N22=$L22,_xlfn.XLOOKUP(A22,INDIRECT($A22&amp;"!m6"),INDIRECT($A22&amp;"!l17"))))</f>
        <v>0</v>
      </c>
      <c r="Y22" s="106" cm="1">
        <f t="array" aca="1" ref="Y22" ca="1">IF($N22=$J22,_xlfn.XLOOKUP(A22,INDIRECT($A22&amp;"!m6"),INDIRECT($A22&amp;"!m14")),IF($N22=$L22,_xlfn.XLOOKUP(A22,INDIRECT($A22&amp;"!m6"),INDIRECT($A22&amp;"!m17"))))</f>
        <v>0</v>
      </c>
      <c r="Z22" s="134" cm="1">
        <f t="array" aca="1" ref="Z22" ca="1">IFERROR(_xlfn.XLOOKUP(A22,INDIRECT($A22&amp;"!m6"),INDIRECT($A22&amp;"!b9")),"")</f>
        <v>0</v>
      </c>
      <c r="AA22" s="134" cm="1">
        <f t="array" aca="1" ref="AA22" ca="1">IFERROR(_xlfn.XLOOKUP(A22,INDIRECT($A22&amp;"!m6"),INDIRECT($A22&amp;"!c9")),"")</f>
        <v>0</v>
      </c>
      <c r="AB22" s="134" cm="1">
        <f t="array" aca="1" ref="AB22" ca="1">IFERROR(_xlfn.XLOOKUP(A22,INDIRECT($A22&amp;"!m6"),INDIRECT($A22&amp;"!b11")),"")</f>
        <v>0</v>
      </c>
      <c r="AC22" s="134" cm="1">
        <f t="array" aca="1" ref="AC22" ca="1">IFERROR(_xlfn.XLOOKUP(A22,INDIRECT($A22&amp;"!m6"),INDIRECT($A22&amp;"!c11")),"")</f>
        <v>0</v>
      </c>
    </row>
    <row r="23" spans="1:29" s="1" customFormat="1" ht="24" customHeight="1" x14ac:dyDescent="0.2">
      <c r="A23" s="128">
        <f>'18'!M$6</f>
        <v>18</v>
      </c>
      <c r="B23" s="128" cm="1">
        <f t="array" aca="1" ref="B23" ca="1">IFERROR(_xlfn.XLOOKUP(A23,INDIRECT($A23&amp;"!m6"),INDIRECT($A23&amp;"!o6")),"")</f>
        <v>0</v>
      </c>
      <c r="C23" s="104" t="str" cm="1">
        <f t="array" aca="1" ref="C23" ca="1">IFERROR(_xlfn.XLOOKUP(A23,INDIRECT($A23&amp;"!m6"),INDIRECT($A23&amp;"!b5")),"")</f>
        <v/>
      </c>
      <c r="D23" s="104" t="str" cm="1">
        <f t="array" aca="1" ref="D23" ca="1">IFERROR(_xlfn.XLOOKUP(A23,INDIRECT($A23&amp;"!m6"),INDIRECT($A23&amp;"!g5")),"")</f>
        <v/>
      </c>
      <c r="E23" s="105" t="str" cm="1">
        <f t="array" aca="1" ref="E23" ca="1">IFERROR(_xlfn.XLOOKUP(A23,INDIRECT($A23&amp;"!m6"),INDIRECT($A23&amp;"!b6")),"")</f>
        <v/>
      </c>
      <c r="F23" s="104" t="str" cm="1">
        <f t="array" aca="1" ref="F23" ca="1">IFERROR(_xlfn.XLOOKUP(A23,INDIRECT($A23&amp;"!m6"),INDIRECT($A23&amp;"!g6")),"")</f>
        <v/>
      </c>
      <c r="G23" s="106" t="str" cm="1">
        <f t="array" aca="1" ref="G23" ca="1">IFERROR(_xlfn.XLOOKUP(A23,INDIRECT($A23&amp;"!m6"),INDIRECT($A23&amp;"!k5")),"")</f>
        <v/>
      </c>
      <c r="H23" s="106" cm="1">
        <f t="array" aca="1" ref="H23" ca="1">IFERROR(_xlfn.XLOOKUP(A23,INDIRECT($A23&amp;"!m6"),INDIRECT($A23&amp;"!k6")),"")</f>
        <v>0</v>
      </c>
      <c r="I23" s="107"/>
      <c r="J23" s="108" cm="1">
        <f t="array" aca="1" ref="J23" ca="1">IFERROR(_xlfn.XLOOKUP(A23,INDIRECT($A23&amp;"!m6"),INDIRECT($A23&amp;"!o9")),"")</f>
        <v>0</v>
      </c>
      <c r="K23" s="109"/>
      <c r="L23" s="108" cm="1">
        <f t="array" aca="1" ref="L23" ca="1">IFERROR(_xlfn.XLOOKUP(A23,INDIRECT($A23&amp;"!m6"),INDIRECT($A23&amp;"!o11")),"")</f>
        <v>0</v>
      </c>
      <c r="M23" s="109"/>
      <c r="N23" s="110">
        <f t="shared" ca="1" si="0"/>
        <v>0</v>
      </c>
      <c r="O23" s="111"/>
      <c r="P23" s="106" cm="1">
        <f t="array" aca="1" ref="P23" ca="1">IF($N23=$J23,_xlfn.XLOOKUP(A23,INDIRECT($A23&amp;"!m6"),INDIRECT($A23&amp;"!d14")),IF($N23=$L23,_xlfn.XLOOKUP(A23,INDIRECT($A23&amp;"!m6"),INDIRECT($A23&amp;"!d17"))))</f>
        <v>0</v>
      </c>
      <c r="Q23" s="106" cm="1">
        <f t="array" aca="1" ref="Q23" ca="1">IF($N23=$J23,_xlfn.XLOOKUP(A23,INDIRECT($A23&amp;"!m6"),INDIRECT($A23&amp;"!e14")),IF($N23=$L23,_xlfn.XLOOKUP(A23,INDIRECT($A23&amp;"!m6"),INDIRECT($A23&amp;"!e17"))))</f>
        <v>0</v>
      </c>
      <c r="R23" s="106" cm="1">
        <f t="array" aca="1" ref="R23" ca="1">IF($N23=$J23,_xlfn.XLOOKUP(A23,INDIRECT($A23&amp;"!m6"),INDIRECT($A23&amp;"!f14")),IF($N23=$L23,_xlfn.XLOOKUP(A23,INDIRECT($A23&amp;"!m6"),INDIRECT($A23&amp;"!f17"))))</f>
        <v>0</v>
      </c>
      <c r="S23" s="106" cm="1">
        <f t="array" aca="1" ref="S23" ca="1">IF($N23=$J23,_xlfn.XLOOKUP(A23,INDIRECT($A23&amp;"!m6"),INDIRECT($A23&amp;"!g14")),IF($N23=$L23,_xlfn.XLOOKUP(A23,INDIRECT($A23&amp;"!m6"),INDIRECT($A23&amp;"!g17"))))</f>
        <v>0</v>
      </c>
      <c r="T23" s="106" cm="1">
        <f t="array" aca="1" ref="T23" ca="1">IF($N23=$J23,_xlfn.XLOOKUP(A23,INDIRECT($A23&amp;"!m6"),INDIRECT($A23&amp;"!h14")),IF($N23=$L23,_xlfn.XLOOKUP(A23,INDIRECT($A23&amp;"!m6"),INDIRECT($A23&amp;"!h17"))))</f>
        <v>0</v>
      </c>
      <c r="U23" s="106" cm="1">
        <f t="array" aca="1" ref="U23" ca="1">IF($N23=$J23,_xlfn.XLOOKUP(A23,INDIRECT($A23&amp;"!m6"),INDIRECT($A23&amp;"!i14")),IF($N23=$L23,_xlfn.XLOOKUP(A23,INDIRECT($A23&amp;"!m6"),INDIRECT($A23&amp;"!i17"))))</f>
        <v>0</v>
      </c>
      <c r="V23" s="106" cm="1">
        <f t="array" aca="1" ref="V23" ca="1">IF($N23=$J23,_xlfn.XLOOKUP(A23,INDIRECT($A23&amp;"!m6"),INDIRECT($A23&amp;"!j14")),IF($N23=$L23,_xlfn.XLOOKUP(A23,INDIRECT($A23&amp;"!m6"),INDIRECT($A23&amp;"!j17"))))</f>
        <v>0</v>
      </c>
      <c r="W23" s="106" cm="1">
        <f t="array" aca="1" ref="W23" ca="1">IF($N23=$J23,_xlfn.XLOOKUP(A23,INDIRECT($A23&amp;"!m6"),INDIRECT($A23&amp;"!k14")),IF($N23=$L23,_xlfn.XLOOKUP(A23,INDIRECT($A23&amp;"!m6"),INDIRECT($A23&amp;"!k17"))))</f>
        <v>0</v>
      </c>
      <c r="X23" s="106" cm="1">
        <f t="array" aca="1" ref="X23" ca="1">IF($N23=$J23,_xlfn.XLOOKUP(A23,INDIRECT($A23&amp;"!m6"),INDIRECT($A23&amp;"!l14")),IF($N23=$L23,_xlfn.XLOOKUP(A23,INDIRECT($A23&amp;"!m6"),INDIRECT($A23&amp;"!l17"))))</f>
        <v>0</v>
      </c>
      <c r="Y23" s="106" cm="1">
        <f t="array" aca="1" ref="Y23" ca="1">IF($N23=$J23,_xlfn.XLOOKUP(A23,INDIRECT($A23&amp;"!m6"),INDIRECT($A23&amp;"!m14")),IF($N23=$L23,_xlfn.XLOOKUP(A23,INDIRECT($A23&amp;"!m6"),INDIRECT($A23&amp;"!m17"))))</f>
        <v>0</v>
      </c>
      <c r="Z23" s="134" cm="1">
        <f t="array" aca="1" ref="Z23" ca="1">IFERROR(_xlfn.XLOOKUP(A23,INDIRECT($A23&amp;"!m6"),INDIRECT($A23&amp;"!b9")),"")</f>
        <v>0</v>
      </c>
      <c r="AA23" s="134" cm="1">
        <f t="array" aca="1" ref="AA23" ca="1">IFERROR(_xlfn.XLOOKUP(A23,INDIRECT($A23&amp;"!m6"),INDIRECT($A23&amp;"!c9")),"")</f>
        <v>0</v>
      </c>
      <c r="AB23" s="134" cm="1">
        <f t="array" aca="1" ref="AB23" ca="1">IFERROR(_xlfn.XLOOKUP(A23,INDIRECT($A23&amp;"!m6"),INDIRECT($A23&amp;"!b11")),"")</f>
        <v>0</v>
      </c>
      <c r="AC23" s="134" cm="1">
        <f t="array" aca="1" ref="AC23" ca="1">IFERROR(_xlfn.XLOOKUP(A23,INDIRECT($A23&amp;"!m6"),INDIRECT($A23&amp;"!c11")),"")</f>
        <v>0</v>
      </c>
    </row>
    <row r="24" spans="1:29" s="1" customFormat="1" ht="24" customHeight="1" x14ac:dyDescent="0.2">
      <c r="A24" s="128">
        <f>'19'!M$6</f>
        <v>19</v>
      </c>
      <c r="B24" s="128" cm="1">
        <f t="array" aca="1" ref="B24" ca="1">IFERROR(_xlfn.XLOOKUP(A24,INDIRECT($A24&amp;"!m6"),INDIRECT($A24&amp;"!o6")),"")</f>
        <v>0</v>
      </c>
      <c r="C24" s="104" t="str" cm="1">
        <f t="array" aca="1" ref="C24" ca="1">IFERROR(_xlfn.XLOOKUP(A24,INDIRECT($A24&amp;"!m6"),INDIRECT($A24&amp;"!b5")),"")</f>
        <v/>
      </c>
      <c r="D24" s="104" t="str" cm="1">
        <f t="array" aca="1" ref="D24" ca="1">IFERROR(_xlfn.XLOOKUP(A24,INDIRECT($A24&amp;"!m6"),INDIRECT($A24&amp;"!g5")),"")</f>
        <v/>
      </c>
      <c r="E24" s="105" t="str" cm="1">
        <f t="array" aca="1" ref="E24" ca="1">IFERROR(_xlfn.XLOOKUP(A24,INDIRECT($A24&amp;"!m6"),INDIRECT($A24&amp;"!b6")),"")</f>
        <v/>
      </c>
      <c r="F24" s="104" t="str" cm="1">
        <f t="array" aca="1" ref="F24" ca="1">IFERROR(_xlfn.XLOOKUP(A24,INDIRECT($A24&amp;"!m6"),INDIRECT($A24&amp;"!g6")),"")</f>
        <v/>
      </c>
      <c r="G24" s="106" t="str" cm="1">
        <f t="array" aca="1" ref="G24" ca="1">IFERROR(_xlfn.XLOOKUP(A24,INDIRECT($A24&amp;"!m6"),INDIRECT($A24&amp;"!k5")),"")</f>
        <v/>
      </c>
      <c r="H24" s="106" cm="1">
        <f t="array" aca="1" ref="H24" ca="1">IFERROR(_xlfn.XLOOKUP(A24,INDIRECT($A24&amp;"!m6"),INDIRECT($A24&amp;"!k6")),"")</f>
        <v>0</v>
      </c>
      <c r="I24" s="107"/>
      <c r="J24" s="108" cm="1">
        <f t="array" aca="1" ref="J24" ca="1">IFERROR(_xlfn.XLOOKUP(A24,INDIRECT($A24&amp;"!m6"),INDIRECT($A24&amp;"!o9")),"")</f>
        <v>0</v>
      </c>
      <c r="K24" s="109"/>
      <c r="L24" s="108" cm="1">
        <f t="array" aca="1" ref="L24" ca="1">IFERROR(_xlfn.XLOOKUP(A24,INDIRECT($A24&amp;"!m6"),INDIRECT($A24&amp;"!o11")),"")</f>
        <v>0</v>
      </c>
      <c r="M24" s="109"/>
      <c r="N24" s="110">
        <f t="shared" ca="1" si="0"/>
        <v>0</v>
      </c>
      <c r="O24" s="111"/>
      <c r="P24" s="106" cm="1">
        <f t="array" aca="1" ref="P24" ca="1">IF($N24=$J24,_xlfn.XLOOKUP(A24,INDIRECT($A24&amp;"!m6"),INDIRECT($A24&amp;"!d14")),IF($N24=$L24,_xlfn.XLOOKUP(A24,INDIRECT($A24&amp;"!m6"),INDIRECT($A24&amp;"!d17"))))</f>
        <v>0</v>
      </c>
      <c r="Q24" s="106" cm="1">
        <f t="array" aca="1" ref="Q24" ca="1">IF($N24=$J24,_xlfn.XLOOKUP(A24,INDIRECT($A24&amp;"!m6"),INDIRECT($A24&amp;"!e14")),IF($N24=$L24,_xlfn.XLOOKUP(A24,INDIRECT($A24&amp;"!m6"),INDIRECT($A24&amp;"!e17"))))</f>
        <v>0</v>
      </c>
      <c r="R24" s="106" cm="1">
        <f t="array" aca="1" ref="R24" ca="1">IF($N24=$J24,_xlfn.XLOOKUP(A24,INDIRECT($A24&amp;"!m6"),INDIRECT($A24&amp;"!f14")),IF($N24=$L24,_xlfn.XLOOKUP(A24,INDIRECT($A24&amp;"!m6"),INDIRECT($A24&amp;"!f17"))))</f>
        <v>0</v>
      </c>
      <c r="S24" s="106" cm="1">
        <f t="array" aca="1" ref="S24" ca="1">IF($N24=$J24,_xlfn.XLOOKUP(A24,INDIRECT($A24&amp;"!m6"),INDIRECT($A24&amp;"!g14")),IF($N24=$L24,_xlfn.XLOOKUP(A24,INDIRECT($A24&amp;"!m6"),INDIRECT($A24&amp;"!g17"))))</f>
        <v>0</v>
      </c>
      <c r="T24" s="106" cm="1">
        <f t="array" aca="1" ref="T24" ca="1">IF($N24=$J24,_xlfn.XLOOKUP(A24,INDIRECT($A24&amp;"!m6"),INDIRECT($A24&amp;"!h14")),IF($N24=$L24,_xlfn.XLOOKUP(A24,INDIRECT($A24&amp;"!m6"),INDIRECT($A24&amp;"!h17"))))</f>
        <v>0</v>
      </c>
      <c r="U24" s="106" cm="1">
        <f t="array" aca="1" ref="U24" ca="1">IF($N24=$J24,_xlfn.XLOOKUP(A24,INDIRECT($A24&amp;"!m6"),INDIRECT($A24&amp;"!i14")),IF($N24=$L24,_xlfn.XLOOKUP(A24,INDIRECT($A24&amp;"!m6"),INDIRECT($A24&amp;"!i17"))))</f>
        <v>0</v>
      </c>
      <c r="V24" s="106" cm="1">
        <f t="array" aca="1" ref="V24" ca="1">IF($N24=$J24,_xlfn.XLOOKUP(A24,INDIRECT($A24&amp;"!m6"),INDIRECT($A24&amp;"!j14")),IF($N24=$L24,_xlfn.XLOOKUP(A24,INDIRECT($A24&amp;"!m6"),INDIRECT($A24&amp;"!j17"))))</f>
        <v>0</v>
      </c>
      <c r="W24" s="106" cm="1">
        <f t="array" aca="1" ref="W24" ca="1">IF($N24=$J24,_xlfn.XLOOKUP(A24,INDIRECT($A24&amp;"!m6"),INDIRECT($A24&amp;"!k14")),IF($N24=$L24,_xlfn.XLOOKUP(A24,INDIRECT($A24&amp;"!m6"),INDIRECT($A24&amp;"!k17"))))</f>
        <v>0</v>
      </c>
      <c r="X24" s="106" cm="1">
        <f t="array" aca="1" ref="X24" ca="1">IF($N24=$J24,_xlfn.XLOOKUP(A24,INDIRECT($A24&amp;"!m6"),INDIRECT($A24&amp;"!l14")),IF($N24=$L24,_xlfn.XLOOKUP(A24,INDIRECT($A24&amp;"!m6"),INDIRECT($A24&amp;"!l17"))))</f>
        <v>0</v>
      </c>
      <c r="Y24" s="106" cm="1">
        <f t="array" aca="1" ref="Y24" ca="1">IF($N24=$J24,_xlfn.XLOOKUP(A24,INDIRECT($A24&amp;"!m6"),INDIRECT($A24&amp;"!m14")),IF($N24=$L24,_xlfn.XLOOKUP(A24,INDIRECT($A24&amp;"!m6"),INDIRECT($A24&amp;"!m17"))))</f>
        <v>0</v>
      </c>
      <c r="Z24" s="134" cm="1">
        <f t="array" aca="1" ref="Z24" ca="1">IFERROR(_xlfn.XLOOKUP(A24,INDIRECT($A24&amp;"!m6"),INDIRECT($A24&amp;"!b9")),"")</f>
        <v>0</v>
      </c>
      <c r="AA24" s="134" cm="1">
        <f t="array" aca="1" ref="AA24" ca="1">IFERROR(_xlfn.XLOOKUP(A24,INDIRECT($A24&amp;"!m6"),INDIRECT($A24&amp;"!c9")),"")</f>
        <v>0</v>
      </c>
      <c r="AB24" s="134" cm="1">
        <f t="array" aca="1" ref="AB24" ca="1">IFERROR(_xlfn.XLOOKUP(A24,INDIRECT($A24&amp;"!m6"),INDIRECT($A24&amp;"!b11")),"")</f>
        <v>0</v>
      </c>
      <c r="AC24" s="134" cm="1">
        <f t="array" aca="1" ref="AC24" ca="1">IFERROR(_xlfn.XLOOKUP(A24,INDIRECT($A24&amp;"!m6"),INDIRECT($A24&amp;"!c11")),"")</f>
        <v>0</v>
      </c>
    </row>
    <row r="25" spans="1:29" s="1" customFormat="1" ht="24" customHeight="1" x14ac:dyDescent="0.2">
      <c r="A25" s="128">
        <f>'20'!M$6</f>
        <v>20</v>
      </c>
      <c r="B25" s="128" cm="1">
        <f t="array" aca="1" ref="B25" ca="1">IFERROR(_xlfn.XLOOKUP(A25,INDIRECT($A25&amp;"!m6"),INDIRECT($A25&amp;"!o6")),"")</f>
        <v>0</v>
      </c>
      <c r="C25" s="104" t="str" cm="1">
        <f t="array" aca="1" ref="C25" ca="1">IFERROR(_xlfn.XLOOKUP(A25,INDIRECT($A25&amp;"!m6"),INDIRECT($A25&amp;"!b5")),"")</f>
        <v/>
      </c>
      <c r="D25" s="104" t="str" cm="1">
        <f t="array" aca="1" ref="D25" ca="1">IFERROR(_xlfn.XLOOKUP(A25,INDIRECT($A25&amp;"!m6"),INDIRECT($A25&amp;"!g5")),"")</f>
        <v/>
      </c>
      <c r="E25" s="105" t="str" cm="1">
        <f t="array" aca="1" ref="E25" ca="1">IFERROR(_xlfn.XLOOKUP(A25,INDIRECT($A25&amp;"!m6"),INDIRECT($A25&amp;"!b6")),"")</f>
        <v/>
      </c>
      <c r="F25" s="104" t="str" cm="1">
        <f t="array" aca="1" ref="F25" ca="1">IFERROR(_xlfn.XLOOKUP(A25,INDIRECT($A25&amp;"!m6"),INDIRECT($A25&amp;"!g6")),"")</f>
        <v/>
      </c>
      <c r="G25" s="106" t="str" cm="1">
        <f t="array" aca="1" ref="G25" ca="1">IFERROR(_xlfn.XLOOKUP(A25,INDIRECT($A25&amp;"!m6"),INDIRECT($A25&amp;"!k5")),"")</f>
        <v/>
      </c>
      <c r="H25" s="106" cm="1">
        <f t="array" aca="1" ref="H25" ca="1">IFERROR(_xlfn.XLOOKUP(A25,INDIRECT($A25&amp;"!m6"),INDIRECT($A25&amp;"!k6")),"")</f>
        <v>0</v>
      </c>
      <c r="I25" s="107"/>
      <c r="J25" s="108" cm="1">
        <f t="array" aca="1" ref="J25" ca="1">IFERROR(_xlfn.XLOOKUP(A25,INDIRECT($A25&amp;"!m6"),INDIRECT($A25&amp;"!o9")),"")</f>
        <v>0</v>
      </c>
      <c r="K25" s="109"/>
      <c r="L25" s="108" cm="1">
        <f t="array" aca="1" ref="L25" ca="1">IFERROR(_xlfn.XLOOKUP(A25,INDIRECT($A25&amp;"!m6"),INDIRECT($A25&amp;"!o11")),"")</f>
        <v>0</v>
      </c>
      <c r="M25" s="109"/>
      <c r="N25" s="110">
        <f t="shared" ca="1" si="0"/>
        <v>0</v>
      </c>
      <c r="O25" s="111"/>
      <c r="P25" s="106" cm="1">
        <f t="array" aca="1" ref="P25" ca="1">IF($N25=$J25,_xlfn.XLOOKUP(A25,INDIRECT($A25&amp;"!m6"),INDIRECT($A25&amp;"!d14")),IF($N25=$L25,_xlfn.XLOOKUP(A25,INDIRECT($A25&amp;"!m6"),INDIRECT($A25&amp;"!d17"))))</f>
        <v>0</v>
      </c>
      <c r="Q25" s="106" cm="1">
        <f t="array" aca="1" ref="Q25" ca="1">IF($N25=$J25,_xlfn.XLOOKUP(A25,INDIRECT($A25&amp;"!m6"),INDIRECT($A25&amp;"!e14")),IF($N25=$L25,_xlfn.XLOOKUP(A25,INDIRECT($A25&amp;"!m6"),INDIRECT($A25&amp;"!e17"))))</f>
        <v>0</v>
      </c>
      <c r="R25" s="106" cm="1">
        <f t="array" aca="1" ref="R25" ca="1">IF($N25=$J25,_xlfn.XLOOKUP(A25,INDIRECT($A25&amp;"!m6"),INDIRECT($A25&amp;"!f14")),IF($N25=$L25,_xlfn.XLOOKUP(A25,INDIRECT($A25&amp;"!m6"),INDIRECT($A25&amp;"!f17"))))</f>
        <v>0</v>
      </c>
      <c r="S25" s="106" cm="1">
        <f t="array" aca="1" ref="S25" ca="1">IF($N25=$J25,_xlfn.XLOOKUP(A25,INDIRECT($A25&amp;"!m6"),INDIRECT($A25&amp;"!g14")),IF($N25=$L25,_xlfn.XLOOKUP(A25,INDIRECT($A25&amp;"!m6"),INDIRECT($A25&amp;"!g17"))))</f>
        <v>0</v>
      </c>
      <c r="T25" s="106" cm="1">
        <f t="array" aca="1" ref="T25" ca="1">IF($N25=$J25,_xlfn.XLOOKUP(A25,INDIRECT($A25&amp;"!m6"),INDIRECT($A25&amp;"!h14")),IF($N25=$L25,_xlfn.XLOOKUP(A25,INDIRECT($A25&amp;"!m6"),INDIRECT($A25&amp;"!h17"))))</f>
        <v>0</v>
      </c>
      <c r="U25" s="106" cm="1">
        <f t="array" aca="1" ref="U25" ca="1">IF($N25=$J25,_xlfn.XLOOKUP(A25,INDIRECT($A25&amp;"!m6"),INDIRECT($A25&amp;"!i14")),IF($N25=$L25,_xlfn.XLOOKUP(A25,INDIRECT($A25&amp;"!m6"),INDIRECT($A25&amp;"!i17"))))</f>
        <v>0</v>
      </c>
      <c r="V25" s="106" cm="1">
        <f t="array" aca="1" ref="V25" ca="1">IF($N25=$J25,_xlfn.XLOOKUP(A25,INDIRECT($A25&amp;"!m6"),INDIRECT($A25&amp;"!j14")),IF($N25=$L25,_xlfn.XLOOKUP(A25,INDIRECT($A25&amp;"!m6"),INDIRECT($A25&amp;"!j17"))))</f>
        <v>0</v>
      </c>
      <c r="W25" s="106" cm="1">
        <f t="array" aca="1" ref="W25" ca="1">IF($N25=$J25,_xlfn.XLOOKUP(A25,INDIRECT($A25&amp;"!m6"),INDIRECT($A25&amp;"!k14")),IF($N25=$L25,_xlfn.XLOOKUP(A25,INDIRECT($A25&amp;"!m6"),INDIRECT($A25&amp;"!k17"))))</f>
        <v>0</v>
      </c>
      <c r="X25" s="106" cm="1">
        <f t="array" aca="1" ref="X25" ca="1">IF($N25=$J25,_xlfn.XLOOKUP(A25,INDIRECT($A25&amp;"!m6"),INDIRECT($A25&amp;"!l14")),IF($N25=$L25,_xlfn.XLOOKUP(A25,INDIRECT($A25&amp;"!m6"),INDIRECT($A25&amp;"!l17"))))</f>
        <v>0</v>
      </c>
      <c r="Y25" s="106" cm="1">
        <f t="array" aca="1" ref="Y25" ca="1">IF($N25=$J25,_xlfn.XLOOKUP(A25,INDIRECT($A25&amp;"!m6"),INDIRECT($A25&amp;"!m14")),IF($N25=$L25,_xlfn.XLOOKUP(A25,INDIRECT($A25&amp;"!m6"),INDIRECT($A25&amp;"!m17"))))</f>
        <v>0</v>
      </c>
      <c r="Z25" s="134" cm="1">
        <f t="array" aca="1" ref="Z25" ca="1">IFERROR(_xlfn.XLOOKUP(A25,INDIRECT($A25&amp;"!m6"),INDIRECT($A25&amp;"!b9")),"")</f>
        <v>0</v>
      </c>
      <c r="AA25" s="134" cm="1">
        <f t="array" aca="1" ref="AA25" ca="1">IFERROR(_xlfn.XLOOKUP(A25,INDIRECT($A25&amp;"!m6"),INDIRECT($A25&amp;"!c9")),"")</f>
        <v>0</v>
      </c>
      <c r="AB25" s="134" cm="1">
        <f t="array" aca="1" ref="AB25" ca="1">IFERROR(_xlfn.XLOOKUP(A25,INDIRECT($A25&amp;"!m6"),INDIRECT($A25&amp;"!b11")),"")</f>
        <v>0</v>
      </c>
      <c r="AC25" s="134" cm="1">
        <f t="array" aca="1" ref="AC25" ca="1">IFERROR(_xlfn.XLOOKUP(A25,INDIRECT($A25&amp;"!m6"),INDIRECT($A25&amp;"!c11")),"")</f>
        <v>0</v>
      </c>
    </row>
    <row r="26" spans="1:29" ht="24" customHeight="1" x14ac:dyDescent="0.2"/>
    <row r="27" spans="1:29" ht="24" customHeight="1" x14ac:dyDescent="0.2"/>
  </sheetData>
  <sheetProtection selectLockedCells="1"/>
  <mergeCells count="4">
    <mergeCell ref="AB3:AC3"/>
    <mergeCell ref="Z4:AC4"/>
    <mergeCell ref="Z5:AA5"/>
    <mergeCell ref="AB5:AC5"/>
  </mergeCells>
  <conditionalFormatting sqref="Z7:Z25">
    <cfRule type="expression" dxfId="4" priority="5">
      <formula>Z7&lt;&gt;AA6+1</formula>
    </cfRule>
  </conditionalFormatting>
  <conditionalFormatting sqref="AA6:AA25 Z7:Z25">
    <cfRule type="cellIs" dxfId="3" priority="4" operator="equal">
      <formula>0</formula>
    </cfRule>
  </conditionalFormatting>
  <conditionalFormatting sqref="AA6:AA25">
    <cfRule type="expression" dxfId="2" priority="9">
      <formula>AA6&lt;&gt;Z6+4</formula>
    </cfRule>
  </conditionalFormatting>
  <conditionalFormatting sqref="AC6:AC25">
    <cfRule type="cellIs" dxfId="1" priority="1" operator="equal">
      <formula>0</formula>
    </cfRule>
    <cfRule type="expression" dxfId="0" priority="2">
      <formula>AC6&lt;&gt;AB6+4</formula>
    </cfRule>
  </conditionalFormatting>
  <pageMargins left="0.51181102362204722" right="0.31496062992125984" top="0.59055118110236227" bottom="0.39370078740157483" header="0.31496062992125984" footer="0.31496062992125984"/>
  <pageSetup paperSize="9" scale="87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0591-696F-46C6-A852-2EF32D4C0E90}">
  <sheetPr codeName="Tabelle2"/>
  <dimension ref="A1:O1112"/>
  <sheetViews>
    <sheetView workbookViewId="0">
      <selection activeCell="G15" sqref="G15"/>
    </sheetView>
  </sheetViews>
  <sheetFormatPr baseColWidth="10" defaultRowHeight="12.75" x14ac:dyDescent="0.2"/>
  <sheetData>
    <row r="1" spans="1:15" x14ac:dyDescent="0.2">
      <c r="A1" t="s">
        <v>1120</v>
      </c>
      <c r="B1" t="s">
        <v>1121</v>
      </c>
      <c r="C1" t="s">
        <v>11</v>
      </c>
      <c r="D1" t="s">
        <v>35</v>
      </c>
      <c r="E1" t="s">
        <v>1122</v>
      </c>
      <c r="F1" t="s">
        <v>1123</v>
      </c>
      <c r="G1" t="s">
        <v>1124</v>
      </c>
      <c r="H1" t="s">
        <v>1125</v>
      </c>
      <c r="I1" t="s">
        <v>1126</v>
      </c>
      <c r="J1" t="s">
        <v>1127</v>
      </c>
      <c r="K1" t="s">
        <v>1128</v>
      </c>
      <c r="L1" t="s">
        <v>1129</v>
      </c>
      <c r="M1" t="s">
        <v>1130</v>
      </c>
      <c r="N1" t="s">
        <v>1131</v>
      </c>
      <c r="O1" t="s">
        <v>1132</v>
      </c>
    </row>
    <row r="2" spans="1:15" x14ac:dyDescent="0.2">
      <c r="A2">
        <v>1204063</v>
      </c>
      <c r="B2" t="s">
        <v>1133</v>
      </c>
      <c r="C2" t="s">
        <v>37</v>
      </c>
      <c r="D2" t="s">
        <v>36</v>
      </c>
      <c r="E2" t="s">
        <v>1134</v>
      </c>
      <c r="F2" t="s">
        <v>1135</v>
      </c>
      <c r="G2" t="s">
        <v>1136</v>
      </c>
      <c r="H2" t="s">
        <v>1137</v>
      </c>
      <c r="I2" t="s">
        <v>1112</v>
      </c>
      <c r="J2" t="s">
        <v>1138</v>
      </c>
      <c r="K2" t="s">
        <v>1139</v>
      </c>
      <c r="L2" s="170">
        <v>19754</v>
      </c>
      <c r="M2" t="s">
        <v>1140</v>
      </c>
      <c r="N2" t="s">
        <v>1141</v>
      </c>
      <c r="O2" t="s">
        <v>1142</v>
      </c>
    </row>
    <row r="3" spans="1:15" x14ac:dyDescent="0.2">
      <c r="A3">
        <v>1202218</v>
      </c>
      <c r="B3" t="s">
        <v>1133</v>
      </c>
      <c r="C3" t="s">
        <v>39</v>
      </c>
      <c r="D3" t="s">
        <v>38</v>
      </c>
      <c r="E3" t="s">
        <v>1143</v>
      </c>
      <c r="F3" t="s">
        <v>1144</v>
      </c>
      <c r="G3" t="s">
        <v>1145</v>
      </c>
      <c r="H3" t="s">
        <v>1137</v>
      </c>
      <c r="I3" t="s">
        <v>1146</v>
      </c>
      <c r="J3" t="s">
        <v>1147</v>
      </c>
      <c r="K3" t="s">
        <v>1148</v>
      </c>
      <c r="L3" s="170">
        <v>25191</v>
      </c>
      <c r="M3" t="s">
        <v>1149</v>
      </c>
      <c r="N3" t="s">
        <v>1150</v>
      </c>
      <c r="O3" t="s">
        <v>1151</v>
      </c>
    </row>
    <row r="4" spans="1:15" x14ac:dyDescent="0.2">
      <c r="A4">
        <v>1202225</v>
      </c>
      <c r="B4" t="s">
        <v>1152</v>
      </c>
      <c r="C4" t="s">
        <v>41</v>
      </c>
      <c r="D4" t="s">
        <v>40</v>
      </c>
      <c r="E4" t="s">
        <v>1153</v>
      </c>
      <c r="F4" t="s">
        <v>1154</v>
      </c>
      <c r="G4" t="s">
        <v>1155</v>
      </c>
      <c r="H4" t="s">
        <v>1137</v>
      </c>
      <c r="I4" t="s">
        <v>1156</v>
      </c>
      <c r="J4" t="s">
        <v>1157</v>
      </c>
      <c r="K4" t="s">
        <v>1112</v>
      </c>
      <c r="L4" s="170">
        <v>16859</v>
      </c>
      <c r="M4" t="s">
        <v>1149</v>
      </c>
      <c r="N4" t="s">
        <v>1150</v>
      </c>
      <c r="O4" t="s">
        <v>1151</v>
      </c>
    </row>
    <row r="5" spans="1:15" x14ac:dyDescent="0.2">
      <c r="A5">
        <v>1202231</v>
      </c>
      <c r="B5" t="s">
        <v>1133</v>
      </c>
      <c r="C5" t="s">
        <v>43</v>
      </c>
      <c r="D5" t="s">
        <v>42</v>
      </c>
      <c r="E5" t="s">
        <v>1158</v>
      </c>
      <c r="F5" t="s">
        <v>1159</v>
      </c>
      <c r="G5" t="s">
        <v>1160</v>
      </c>
      <c r="H5" t="s">
        <v>1137</v>
      </c>
      <c r="I5" t="s">
        <v>1161</v>
      </c>
      <c r="J5" t="s">
        <v>1162</v>
      </c>
      <c r="K5" t="s">
        <v>1163</v>
      </c>
      <c r="L5" s="170">
        <v>17412</v>
      </c>
      <c r="M5" t="s">
        <v>1149</v>
      </c>
      <c r="N5" t="s">
        <v>1150</v>
      </c>
      <c r="O5" t="s">
        <v>1151</v>
      </c>
    </row>
    <row r="6" spans="1:15" x14ac:dyDescent="0.2">
      <c r="A6">
        <v>1202229</v>
      </c>
      <c r="B6" t="s">
        <v>1133</v>
      </c>
      <c r="C6" t="s">
        <v>45</v>
      </c>
      <c r="D6" t="s">
        <v>44</v>
      </c>
      <c r="E6" t="s">
        <v>1164</v>
      </c>
      <c r="F6" t="s">
        <v>1165</v>
      </c>
      <c r="G6" t="s">
        <v>1166</v>
      </c>
      <c r="H6" t="s">
        <v>1137</v>
      </c>
      <c r="I6" t="s">
        <v>1167</v>
      </c>
      <c r="J6" t="s">
        <v>1168</v>
      </c>
      <c r="K6" t="s">
        <v>1169</v>
      </c>
      <c r="L6" s="170">
        <v>24780</v>
      </c>
      <c r="M6" t="s">
        <v>1149</v>
      </c>
      <c r="N6" t="s">
        <v>1150</v>
      </c>
      <c r="O6" t="s">
        <v>1151</v>
      </c>
    </row>
    <row r="7" spans="1:15" x14ac:dyDescent="0.2">
      <c r="A7">
        <v>1202228</v>
      </c>
      <c r="B7" t="s">
        <v>1133</v>
      </c>
      <c r="C7" t="s">
        <v>47</v>
      </c>
      <c r="D7" t="s">
        <v>46</v>
      </c>
      <c r="E7" t="s">
        <v>1170</v>
      </c>
      <c r="F7" t="s">
        <v>1165</v>
      </c>
      <c r="G7" t="s">
        <v>1166</v>
      </c>
      <c r="H7" t="s">
        <v>1137</v>
      </c>
      <c r="I7" t="s">
        <v>1171</v>
      </c>
      <c r="J7" t="s">
        <v>1172</v>
      </c>
      <c r="K7" t="s">
        <v>1173</v>
      </c>
      <c r="L7" s="170">
        <v>18429</v>
      </c>
      <c r="M7" t="s">
        <v>1149</v>
      </c>
      <c r="N7" t="s">
        <v>1150</v>
      </c>
      <c r="O7" t="s">
        <v>1151</v>
      </c>
    </row>
    <row r="8" spans="1:15" x14ac:dyDescent="0.2">
      <c r="A8">
        <v>1202230</v>
      </c>
      <c r="B8" t="s">
        <v>1133</v>
      </c>
      <c r="C8" t="s">
        <v>49</v>
      </c>
      <c r="D8" t="s">
        <v>48</v>
      </c>
      <c r="E8" t="s">
        <v>1174</v>
      </c>
      <c r="F8" t="s">
        <v>1175</v>
      </c>
      <c r="G8" t="s">
        <v>1176</v>
      </c>
      <c r="H8" t="s">
        <v>1137</v>
      </c>
      <c r="I8" t="s">
        <v>1177</v>
      </c>
      <c r="J8" t="s">
        <v>1178</v>
      </c>
      <c r="K8" t="s">
        <v>1179</v>
      </c>
      <c r="L8" s="170">
        <v>18404</v>
      </c>
      <c r="M8" t="s">
        <v>1149</v>
      </c>
      <c r="N8" t="s">
        <v>1150</v>
      </c>
      <c r="O8" t="s">
        <v>1151</v>
      </c>
    </row>
    <row r="9" spans="1:15" x14ac:dyDescent="0.2">
      <c r="A9">
        <v>1202822</v>
      </c>
      <c r="B9" t="s">
        <v>1133</v>
      </c>
      <c r="C9" t="s">
        <v>51</v>
      </c>
      <c r="D9" t="s">
        <v>50</v>
      </c>
      <c r="E9" t="s">
        <v>1180</v>
      </c>
      <c r="F9" t="s">
        <v>1159</v>
      </c>
      <c r="G9" t="s">
        <v>1181</v>
      </c>
      <c r="H9" t="s">
        <v>1137</v>
      </c>
      <c r="I9" t="s">
        <v>1182</v>
      </c>
      <c r="J9" t="s">
        <v>1183</v>
      </c>
      <c r="K9" t="s">
        <v>1184</v>
      </c>
      <c r="L9" s="170">
        <v>15008</v>
      </c>
      <c r="M9" t="s">
        <v>1149</v>
      </c>
      <c r="N9" t="s">
        <v>1150</v>
      </c>
      <c r="O9" t="s">
        <v>1151</v>
      </c>
    </row>
    <row r="10" spans="1:15" x14ac:dyDescent="0.2">
      <c r="A10">
        <v>1035785</v>
      </c>
      <c r="B10" t="s">
        <v>1152</v>
      </c>
      <c r="C10" t="s">
        <v>53</v>
      </c>
      <c r="D10" t="s">
        <v>52</v>
      </c>
      <c r="E10" t="s">
        <v>1185</v>
      </c>
      <c r="F10" t="s">
        <v>1186</v>
      </c>
      <c r="G10" t="s">
        <v>1187</v>
      </c>
      <c r="H10" t="s">
        <v>1137</v>
      </c>
      <c r="I10" t="s">
        <v>1112</v>
      </c>
      <c r="J10" t="s">
        <v>1188</v>
      </c>
      <c r="K10" t="s">
        <v>1189</v>
      </c>
      <c r="L10" s="170">
        <v>34493</v>
      </c>
      <c r="M10" t="s">
        <v>1149</v>
      </c>
      <c r="N10" t="s">
        <v>1150</v>
      </c>
      <c r="O10" t="s">
        <v>1151</v>
      </c>
    </row>
    <row r="11" spans="1:15" x14ac:dyDescent="0.2">
      <c r="A11">
        <v>1051984</v>
      </c>
      <c r="B11" t="s">
        <v>1133</v>
      </c>
      <c r="C11" t="s">
        <v>55</v>
      </c>
      <c r="D11" t="s">
        <v>54</v>
      </c>
      <c r="E11" t="s">
        <v>1190</v>
      </c>
      <c r="F11" t="s">
        <v>1191</v>
      </c>
      <c r="G11" t="s">
        <v>1192</v>
      </c>
      <c r="H11" t="s">
        <v>1137</v>
      </c>
      <c r="I11" t="s">
        <v>1112</v>
      </c>
      <c r="J11" t="s">
        <v>1193</v>
      </c>
      <c r="K11" t="s">
        <v>1194</v>
      </c>
      <c r="L11" s="170">
        <v>20695</v>
      </c>
      <c r="M11" t="s">
        <v>1195</v>
      </c>
      <c r="N11" t="s">
        <v>1196</v>
      </c>
      <c r="O11" t="s">
        <v>1151</v>
      </c>
    </row>
    <row r="12" spans="1:15" x14ac:dyDescent="0.2">
      <c r="A12">
        <v>1151462</v>
      </c>
      <c r="B12" t="s">
        <v>1133</v>
      </c>
      <c r="C12" t="s">
        <v>57</v>
      </c>
      <c r="D12" t="s">
        <v>56</v>
      </c>
      <c r="E12" t="s">
        <v>1197</v>
      </c>
      <c r="F12" t="s">
        <v>1198</v>
      </c>
      <c r="G12" t="s">
        <v>1199</v>
      </c>
      <c r="H12" t="s">
        <v>1137</v>
      </c>
      <c r="I12" t="s">
        <v>1200</v>
      </c>
      <c r="J12" t="s">
        <v>1201</v>
      </c>
      <c r="K12" t="s">
        <v>1202</v>
      </c>
      <c r="L12" s="170">
        <v>18361</v>
      </c>
      <c r="M12" t="s">
        <v>1195</v>
      </c>
      <c r="N12" t="s">
        <v>1196</v>
      </c>
      <c r="O12" t="s">
        <v>1151</v>
      </c>
    </row>
    <row r="13" spans="1:15" x14ac:dyDescent="0.2">
      <c r="A13">
        <v>1917636</v>
      </c>
      <c r="B13" t="s">
        <v>1133</v>
      </c>
      <c r="C13" t="s">
        <v>59</v>
      </c>
      <c r="D13" t="s">
        <v>58</v>
      </c>
      <c r="E13" t="s">
        <v>1203</v>
      </c>
      <c r="F13" t="s">
        <v>1204</v>
      </c>
      <c r="G13" t="s">
        <v>1205</v>
      </c>
      <c r="H13" t="s">
        <v>1137</v>
      </c>
      <c r="I13" t="s">
        <v>1112</v>
      </c>
      <c r="J13" t="s">
        <v>1206</v>
      </c>
      <c r="K13" t="s">
        <v>1207</v>
      </c>
      <c r="L13" s="170">
        <v>37673</v>
      </c>
      <c r="M13" t="s">
        <v>1195</v>
      </c>
      <c r="N13" t="s">
        <v>1196</v>
      </c>
      <c r="O13" t="s">
        <v>1151</v>
      </c>
    </row>
    <row r="14" spans="1:15" x14ac:dyDescent="0.2">
      <c r="A14">
        <v>1201830</v>
      </c>
      <c r="B14" t="s">
        <v>1133</v>
      </c>
      <c r="C14" t="s">
        <v>60</v>
      </c>
      <c r="D14" t="s">
        <v>48</v>
      </c>
      <c r="E14" t="s">
        <v>1208</v>
      </c>
      <c r="F14" t="s">
        <v>1209</v>
      </c>
      <c r="G14" t="s">
        <v>1210</v>
      </c>
      <c r="H14" t="s">
        <v>1137</v>
      </c>
      <c r="I14" t="s">
        <v>1211</v>
      </c>
      <c r="J14" t="s">
        <v>1212</v>
      </c>
      <c r="K14" t="s">
        <v>1213</v>
      </c>
      <c r="L14" s="170">
        <v>18143</v>
      </c>
      <c r="M14" t="s">
        <v>1195</v>
      </c>
      <c r="N14" t="s">
        <v>1196</v>
      </c>
      <c r="O14" t="s">
        <v>1151</v>
      </c>
    </row>
    <row r="15" spans="1:15" x14ac:dyDescent="0.2">
      <c r="A15">
        <v>1202242</v>
      </c>
      <c r="B15" t="s">
        <v>1133</v>
      </c>
      <c r="C15" t="s">
        <v>62</v>
      </c>
      <c r="D15" t="s">
        <v>61</v>
      </c>
      <c r="E15" t="s">
        <v>1214</v>
      </c>
      <c r="F15" t="s">
        <v>1191</v>
      </c>
      <c r="G15" t="s">
        <v>1192</v>
      </c>
      <c r="H15" t="s">
        <v>1137</v>
      </c>
      <c r="I15" t="s">
        <v>1215</v>
      </c>
      <c r="J15" t="s">
        <v>1216</v>
      </c>
      <c r="K15" t="s">
        <v>1217</v>
      </c>
      <c r="L15" s="170">
        <v>17168</v>
      </c>
      <c r="M15" t="s">
        <v>1195</v>
      </c>
      <c r="N15" t="s">
        <v>1196</v>
      </c>
      <c r="O15" t="s">
        <v>1151</v>
      </c>
    </row>
    <row r="16" spans="1:15" x14ac:dyDescent="0.2">
      <c r="A16">
        <v>1202237</v>
      </c>
      <c r="B16" t="s">
        <v>1133</v>
      </c>
      <c r="C16" t="s">
        <v>64</v>
      </c>
      <c r="D16" t="s">
        <v>63</v>
      </c>
      <c r="E16" t="s">
        <v>1218</v>
      </c>
      <c r="F16" t="s">
        <v>1219</v>
      </c>
      <c r="G16" t="s">
        <v>1220</v>
      </c>
      <c r="H16" t="s">
        <v>1137</v>
      </c>
      <c r="I16" t="s">
        <v>1221</v>
      </c>
      <c r="J16" t="s">
        <v>1222</v>
      </c>
      <c r="K16" t="s">
        <v>1223</v>
      </c>
      <c r="L16" s="170">
        <v>18817</v>
      </c>
      <c r="M16" t="s">
        <v>1195</v>
      </c>
      <c r="N16" t="s">
        <v>1196</v>
      </c>
      <c r="O16" t="s">
        <v>1151</v>
      </c>
    </row>
    <row r="17" spans="1:15" x14ac:dyDescent="0.2">
      <c r="A17">
        <v>1241994</v>
      </c>
      <c r="B17" t="s">
        <v>1133</v>
      </c>
      <c r="C17" t="s">
        <v>66</v>
      </c>
      <c r="D17" t="s">
        <v>65</v>
      </c>
      <c r="E17" t="s">
        <v>1224</v>
      </c>
      <c r="F17" t="s">
        <v>1198</v>
      </c>
      <c r="G17" t="s">
        <v>1199</v>
      </c>
      <c r="H17" t="s">
        <v>1137</v>
      </c>
      <c r="I17" t="s">
        <v>1112</v>
      </c>
      <c r="J17" t="s">
        <v>1225</v>
      </c>
      <c r="K17" t="s">
        <v>1226</v>
      </c>
      <c r="L17" s="170">
        <v>32926</v>
      </c>
      <c r="M17" t="s">
        <v>1195</v>
      </c>
      <c r="N17" t="s">
        <v>1196</v>
      </c>
      <c r="O17" t="s">
        <v>1151</v>
      </c>
    </row>
    <row r="18" spans="1:15" x14ac:dyDescent="0.2">
      <c r="A18">
        <v>1247340</v>
      </c>
      <c r="B18" t="s">
        <v>1133</v>
      </c>
      <c r="C18" t="s">
        <v>68</v>
      </c>
      <c r="D18" t="s">
        <v>67</v>
      </c>
      <c r="E18" t="s">
        <v>1227</v>
      </c>
      <c r="F18" t="s">
        <v>1228</v>
      </c>
      <c r="G18" t="s">
        <v>1229</v>
      </c>
      <c r="H18" t="s">
        <v>1137</v>
      </c>
      <c r="I18" t="s">
        <v>1230</v>
      </c>
      <c r="J18" t="s">
        <v>1231</v>
      </c>
      <c r="K18" t="s">
        <v>1232</v>
      </c>
      <c r="L18" s="170">
        <v>19233</v>
      </c>
      <c r="M18" t="s">
        <v>1195</v>
      </c>
      <c r="N18" t="s">
        <v>1196</v>
      </c>
      <c r="O18" t="s">
        <v>1151</v>
      </c>
    </row>
    <row r="19" spans="1:15" x14ac:dyDescent="0.2">
      <c r="A19">
        <v>1203828</v>
      </c>
      <c r="B19" t="s">
        <v>1133</v>
      </c>
      <c r="C19" t="s">
        <v>70</v>
      </c>
      <c r="D19" t="s">
        <v>69</v>
      </c>
      <c r="E19" t="s">
        <v>1233</v>
      </c>
      <c r="F19" t="s">
        <v>1234</v>
      </c>
      <c r="G19" t="s">
        <v>1235</v>
      </c>
      <c r="H19" t="s">
        <v>1137</v>
      </c>
      <c r="I19" t="s">
        <v>1236</v>
      </c>
      <c r="J19" t="s">
        <v>1237</v>
      </c>
      <c r="K19" t="s">
        <v>1238</v>
      </c>
      <c r="L19" s="170">
        <v>22205</v>
      </c>
      <c r="M19" t="s">
        <v>1239</v>
      </c>
      <c r="N19" t="s">
        <v>1240</v>
      </c>
      <c r="O19" t="s">
        <v>1151</v>
      </c>
    </row>
    <row r="20" spans="1:15" x14ac:dyDescent="0.2">
      <c r="A20">
        <v>1258043</v>
      </c>
      <c r="B20" t="s">
        <v>1152</v>
      </c>
      <c r="C20" t="s">
        <v>72</v>
      </c>
      <c r="D20" t="s">
        <v>71</v>
      </c>
      <c r="E20" t="s">
        <v>1241</v>
      </c>
      <c r="F20" t="s">
        <v>1242</v>
      </c>
      <c r="G20" t="s">
        <v>1235</v>
      </c>
      <c r="H20" t="s">
        <v>1137</v>
      </c>
      <c r="I20" t="s">
        <v>1112</v>
      </c>
      <c r="J20" t="s">
        <v>1243</v>
      </c>
      <c r="K20" t="s">
        <v>1244</v>
      </c>
      <c r="L20" s="170">
        <v>35619</v>
      </c>
      <c r="M20" t="s">
        <v>1239</v>
      </c>
      <c r="N20" t="s">
        <v>1240</v>
      </c>
      <c r="O20" t="s">
        <v>1151</v>
      </c>
    </row>
    <row r="21" spans="1:15" x14ac:dyDescent="0.2">
      <c r="A21">
        <v>1670544</v>
      </c>
      <c r="B21" t="s">
        <v>1133</v>
      </c>
      <c r="C21" t="s">
        <v>74</v>
      </c>
      <c r="D21" t="s">
        <v>73</v>
      </c>
      <c r="E21" t="s">
        <v>1245</v>
      </c>
      <c r="F21" t="s">
        <v>1242</v>
      </c>
      <c r="G21" t="s">
        <v>1235</v>
      </c>
      <c r="H21" t="s">
        <v>1137</v>
      </c>
      <c r="I21" t="s">
        <v>1246</v>
      </c>
      <c r="J21" t="s">
        <v>1247</v>
      </c>
      <c r="K21" t="s">
        <v>1248</v>
      </c>
      <c r="L21" s="170">
        <v>23581</v>
      </c>
      <c r="M21" t="s">
        <v>1239</v>
      </c>
      <c r="N21" t="s">
        <v>1240</v>
      </c>
      <c r="O21" t="s">
        <v>1151</v>
      </c>
    </row>
    <row r="22" spans="1:15" x14ac:dyDescent="0.2">
      <c r="A22">
        <v>1203838</v>
      </c>
      <c r="B22" t="s">
        <v>1133</v>
      </c>
      <c r="C22" t="s">
        <v>76</v>
      </c>
      <c r="D22" t="s">
        <v>75</v>
      </c>
      <c r="E22" t="s">
        <v>1249</v>
      </c>
      <c r="F22" t="s">
        <v>1250</v>
      </c>
      <c r="G22" t="s">
        <v>1251</v>
      </c>
      <c r="H22" t="s">
        <v>1137</v>
      </c>
      <c r="I22" t="s">
        <v>1252</v>
      </c>
      <c r="J22" t="s">
        <v>1112</v>
      </c>
      <c r="K22" t="s">
        <v>1253</v>
      </c>
      <c r="L22" s="170">
        <v>16115</v>
      </c>
      <c r="M22" t="s">
        <v>1239</v>
      </c>
      <c r="N22" t="s">
        <v>1240</v>
      </c>
      <c r="O22" t="s">
        <v>1151</v>
      </c>
    </row>
    <row r="23" spans="1:15" x14ac:dyDescent="0.2">
      <c r="A23">
        <v>1078104</v>
      </c>
      <c r="B23" t="s">
        <v>1152</v>
      </c>
      <c r="C23" t="s">
        <v>78</v>
      </c>
      <c r="D23" t="s">
        <v>77</v>
      </c>
      <c r="E23" t="s">
        <v>1254</v>
      </c>
      <c r="F23" t="s">
        <v>1242</v>
      </c>
      <c r="G23" t="s">
        <v>1235</v>
      </c>
      <c r="H23" t="s">
        <v>1137</v>
      </c>
      <c r="I23" t="s">
        <v>1255</v>
      </c>
      <c r="J23" t="s">
        <v>1256</v>
      </c>
      <c r="K23" t="s">
        <v>1257</v>
      </c>
      <c r="L23" s="170">
        <v>25305</v>
      </c>
      <c r="M23" t="s">
        <v>1239</v>
      </c>
      <c r="N23" t="s">
        <v>1240</v>
      </c>
      <c r="O23" t="s">
        <v>1151</v>
      </c>
    </row>
    <row r="24" spans="1:15" x14ac:dyDescent="0.2">
      <c r="A24">
        <v>1203839</v>
      </c>
      <c r="B24" t="s">
        <v>1133</v>
      </c>
      <c r="C24" t="s">
        <v>80</v>
      </c>
      <c r="D24" t="s">
        <v>79</v>
      </c>
      <c r="E24" t="s">
        <v>1258</v>
      </c>
      <c r="F24" t="s">
        <v>1250</v>
      </c>
      <c r="G24" t="s">
        <v>1251</v>
      </c>
      <c r="H24" t="s">
        <v>1137</v>
      </c>
      <c r="I24" t="s">
        <v>1259</v>
      </c>
      <c r="J24" t="s">
        <v>1112</v>
      </c>
      <c r="K24" t="s">
        <v>1260</v>
      </c>
      <c r="L24" s="170">
        <v>16926</v>
      </c>
      <c r="M24" t="s">
        <v>1239</v>
      </c>
      <c r="N24" t="s">
        <v>1240</v>
      </c>
      <c r="O24" t="s">
        <v>1151</v>
      </c>
    </row>
    <row r="25" spans="1:15" x14ac:dyDescent="0.2">
      <c r="A25">
        <v>1898116</v>
      </c>
      <c r="B25" t="s">
        <v>1133</v>
      </c>
      <c r="C25" t="s">
        <v>81</v>
      </c>
      <c r="D25" t="s">
        <v>56</v>
      </c>
      <c r="E25" t="s">
        <v>1261</v>
      </c>
      <c r="F25" t="s">
        <v>1250</v>
      </c>
      <c r="G25" t="s">
        <v>1251</v>
      </c>
      <c r="H25" t="s">
        <v>1137</v>
      </c>
      <c r="I25" t="s">
        <v>1112</v>
      </c>
      <c r="J25" t="s">
        <v>1262</v>
      </c>
      <c r="K25" t="s">
        <v>1263</v>
      </c>
      <c r="L25" s="170">
        <v>22118</v>
      </c>
      <c r="M25" t="s">
        <v>1239</v>
      </c>
      <c r="N25" t="s">
        <v>1240</v>
      </c>
      <c r="O25" t="s">
        <v>1151</v>
      </c>
    </row>
    <row r="26" spans="1:15" x14ac:dyDescent="0.2">
      <c r="A26">
        <v>1251523</v>
      </c>
      <c r="B26" t="s">
        <v>1133</v>
      </c>
      <c r="C26" t="s">
        <v>82</v>
      </c>
      <c r="D26" t="s">
        <v>71</v>
      </c>
      <c r="E26" t="s">
        <v>1264</v>
      </c>
      <c r="F26" t="s">
        <v>1250</v>
      </c>
      <c r="G26" t="s">
        <v>1251</v>
      </c>
      <c r="H26" t="s">
        <v>1137</v>
      </c>
      <c r="I26" t="s">
        <v>1112</v>
      </c>
      <c r="J26" t="s">
        <v>1265</v>
      </c>
      <c r="K26" t="s">
        <v>1266</v>
      </c>
      <c r="L26" s="170">
        <v>34741</v>
      </c>
      <c r="M26" t="s">
        <v>1239</v>
      </c>
      <c r="N26" t="s">
        <v>1240</v>
      </c>
      <c r="O26" t="s">
        <v>1151</v>
      </c>
    </row>
    <row r="27" spans="1:15" x14ac:dyDescent="0.2">
      <c r="A27">
        <v>1203844</v>
      </c>
      <c r="B27" t="s">
        <v>1133</v>
      </c>
      <c r="C27" t="s">
        <v>84</v>
      </c>
      <c r="D27" t="s">
        <v>83</v>
      </c>
      <c r="E27" t="s">
        <v>1267</v>
      </c>
      <c r="F27" t="s">
        <v>1250</v>
      </c>
      <c r="G27" t="s">
        <v>1251</v>
      </c>
      <c r="H27" t="s">
        <v>1137</v>
      </c>
      <c r="I27" t="s">
        <v>1268</v>
      </c>
      <c r="J27" t="s">
        <v>1269</v>
      </c>
      <c r="K27" t="s">
        <v>1270</v>
      </c>
      <c r="L27" s="170">
        <v>25499</v>
      </c>
      <c r="M27" t="s">
        <v>1239</v>
      </c>
      <c r="N27" t="s">
        <v>1240</v>
      </c>
      <c r="O27" t="s">
        <v>1151</v>
      </c>
    </row>
    <row r="28" spans="1:15" x14ac:dyDescent="0.2">
      <c r="A28">
        <v>1270304</v>
      </c>
      <c r="B28" t="s">
        <v>1133</v>
      </c>
      <c r="C28" t="s">
        <v>86</v>
      </c>
      <c r="D28" t="s">
        <v>85</v>
      </c>
      <c r="E28" t="s">
        <v>1271</v>
      </c>
      <c r="F28" t="s">
        <v>1272</v>
      </c>
      <c r="G28" t="s">
        <v>1273</v>
      </c>
      <c r="H28" t="s">
        <v>1137</v>
      </c>
      <c r="I28" t="s">
        <v>1112</v>
      </c>
      <c r="J28" t="s">
        <v>1274</v>
      </c>
      <c r="K28" t="s">
        <v>1275</v>
      </c>
      <c r="L28" s="170">
        <v>28515</v>
      </c>
      <c r="M28" t="s">
        <v>1239</v>
      </c>
      <c r="N28" t="s">
        <v>1240</v>
      </c>
      <c r="O28" t="s">
        <v>1151</v>
      </c>
    </row>
    <row r="29" spans="1:15" x14ac:dyDescent="0.2">
      <c r="A29">
        <v>1202986</v>
      </c>
      <c r="B29" t="s">
        <v>1133</v>
      </c>
      <c r="C29" t="s">
        <v>88</v>
      </c>
      <c r="D29" t="s">
        <v>87</v>
      </c>
      <c r="E29" t="s">
        <v>1276</v>
      </c>
      <c r="F29" t="s">
        <v>1277</v>
      </c>
      <c r="G29" t="s">
        <v>1278</v>
      </c>
      <c r="H29" t="s">
        <v>1137</v>
      </c>
      <c r="I29" t="s">
        <v>1279</v>
      </c>
      <c r="J29" t="s">
        <v>1280</v>
      </c>
      <c r="K29" t="s">
        <v>1281</v>
      </c>
      <c r="L29" s="170">
        <v>26500</v>
      </c>
      <c r="M29" t="s">
        <v>1239</v>
      </c>
      <c r="N29" t="s">
        <v>1240</v>
      </c>
      <c r="O29" t="s">
        <v>1151</v>
      </c>
    </row>
    <row r="30" spans="1:15" x14ac:dyDescent="0.2">
      <c r="A30">
        <v>1526674</v>
      </c>
      <c r="B30" t="s">
        <v>1152</v>
      </c>
      <c r="C30" t="s">
        <v>89</v>
      </c>
      <c r="D30" t="s">
        <v>77</v>
      </c>
      <c r="E30" t="s">
        <v>1254</v>
      </c>
      <c r="F30" t="s">
        <v>1242</v>
      </c>
      <c r="G30" t="s">
        <v>1235</v>
      </c>
      <c r="H30" t="s">
        <v>1137</v>
      </c>
      <c r="I30" t="s">
        <v>1112</v>
      </c>
      <c r="J30" t="s">
        <v>1282</v>
      </c>
      <c r="K30" t="s">
        <v>1283</v>
      </c>
      <c r="L30" s="170">
        <v>37196</v>
      </c>
      <c r="M30" t="s">
        <v>1239</v>
      </c>
      <c r="N30" t="s">
        <v>1240</v>
      </c>
      <c r="O30" t="s">
        <v>1151</v>
      </c>
    </row>
    <row r="31" spans="1:15" x14ac:dyDescent="0.2">
      <c r="A31">
        <v>1681257</v>
      </c>
      <c r="B31" t="s">
        <v>1133</v>
      </c>
      <c r="C31" t="s">
        <v>91</v>
      </c>
      <c r="D31" t="s">
        <v>90</v>
      </c>
      <c r="E31" t="s">
        <v>1284</v>
      </c>
      <c r="F31" t="s">
        <v>1285</v>
      </c>
      <c r="G31" t="s">
        <v>1286</v>
      </c>
      <c r="H31" t="s">
        <v>1137</v>
      </c>
      <c r="I31" t="s">
        <v>1112</v>
      </c>
      <c r="J31" t="s">
        <v>1287</v>
      </c>
      <c r="K31" t="s">
        <v>1288</v>
      </c>
      <c r="L31" s="170">
        <v>37457</v>
      </c>
      <c r="M31" t="s">
        <v>1239</v>
      </c>
      <c r="N31" t="s">
        <v>1240</v>
      </c>
      <c r="O31" t="s">
        <v>1151</v>
      </c>
    </row>
    <row r="32" spans="1:15" x14ac:dyDescent="0.2">
      <c r="A32">
        <v>1201849</v>
      </c>
      <c r="B32" t="s">
        <v>1133</v>
      </c>
      <c r="C32" t="s">
        <v>93</v>
      </c>
      <c r="D32" t="s">
        <v>92</v>
      </c>
      <c r="E32" t="s">
        <v>1289</v>
      </c>
      <c r="F32" t="s">
        <v>1290</v>
      </c>
      <c r="G32" t="s">
        <v>1291</v>
      </c>
      <c r="H32" t="s">
        <v>1137</v>
      </c>
      <c r="I32" t="s">
        <v>1292</v>
      </c>
      <c r="J32" t="s">
        <v>1293</v>
      </c>
      <c r="K32" t="s">
        <v>1294</v>
      </c>
      <c r="L32" s="170">
        <v>27928</v>
      </c>
      <c r="M32" t="s">
        <v>1239</v>
      </c>
      <c r="N32" t="s">
        <v>1240</v>
      </c>
      <c r="O32" t="s">
        <v>1151</v>
      </c>
    </row>
    <row r="33" spans="1:15" x14ac:dyDescent="0.2">
      <c r="A33">
        <v>1203832</v>
      </c>
      <c r="B33" t="s">
        <v>1133</v>
      </c>
      <c r="C33" t="s">
        <v>95</v>
      </c>
      <c r="D33" t="s">
        <v>94</v>
      </c>
      <c r="E33" t="s">
        <v>1295</v>
      </c>
      <c r="F33" t="s">
        <v>1242</v>
      </c>
      <c r="G33" t="s">
        <v>1235</v>
      </c>
      <c r="H33" t="s">
        <v>1137</v>
      </c>
      <c r="I33" t="s">
        <v>1296</v>
      </c>
      <c r="J33" t="s">
        <v>1112</v>
      </c>
      <c r="K33" t="s">
        <v>1297</v>
      </c>
      <c r="L33" s="170">
        <v>17856</v>
      </c>
      <c r="M33" t="s">
        <v>1239</v>
      </c>
      <c r="N33" t="s">
        <v>1240</v>
      </c>
      <c r="O33" t="s">
        <v>1151</v>
      </c>
    </row>
    <row r="34" spans="1:15" x14ac:dyDescent="0.2">
      <c r="A34">
        <v>1686245</v>
      </c>
      <c r="B34" t="s">
        <v>1133</v>
      </c>
      <c r="C34" t="s">
        <v>96</v>
      </c>
      <c r="D34" t="s">
        <v>83</v>
      </c>
      <c r="E34" t="s">
        <v>1267</v>
      </c>
      <c r="F34" t="s">
        <v>1250</v>
      </c>
      <c r="G34" t="s">
        <v>1251</v>
      </c>
      <c r="H34" t="s">
        <v>1137</v>
      </c>
      <c r="I34" t="s">
        <v>1112</v>
      </c>
      <c r="J34" t="s">
        <v>1112</v>
      </c>
      <c r="K34" t="s">
        <v>1112</v>
      </c>
      <c r="L34" s="170">
        <v>37862</v>
      </c>
      <c r="M34" t="s">
        <v>1239</v>
      </c>
      <c r="N34" t="s">
        <v>1240</v>
      </c>
      <c r="O34" t="s">
        <v>1151</v>
      </c>
    </row>
    <row r="35" spans="1:15" x14ac:dyDescent="0.2">
      <c r="A35">
        <v>1201850</v>
      </c>
      <c r="B35" t="s">
        <v>1133</v>
      </c>
      <c r="C35" t="s">
        <v>97</v>
      </c>
      <c r="D35" t="s">
        <v>92</v>
      </c>
      <c r="E35" t="s">
        <v>1298</v>
      </c>
      <c r="F35" t="s">
        <v>1242</v>
      </c>
      <c r="G35" t="s">
        <v>1235</v>
      </c>
      <c r="H35" t="s">
        <v>1137</v>
      </c>
      <c r="I35" t="s">
        <v>1299</v>
      </c>
      <c r="J35" t="s">
        <v>1300</v>
      </c>
      <c r="K35" t="s">
        <v>1301</v>
      </c>
      <c r="L35" s="170">
        <v>27928</v>
      </c>
      <c r="M35" t="s">
        <v>1239</v>
      </c>
      <c r="N35" t="s">
        <v>1240</v>
      </c>
      <c r="O35" t="s">
        <v>1151</v>
      </c>
    </row>
    <row r="36" spans="1:15" x14ac:dyDescent="0.2">
      <c r="A36">
        <v>1203837</v>
      </c>
      <c r="B36" t="s">
        <v>1133</v>
      </c>
      <c r="C36" t="s">
        <v>98</v>
      </c>
      <c r="D36" t="s">
        <v>75</v>
      </c>
      <c r="E36" t="s">
        <v>1302</v>
      </c>
      <c r="F36" t="s">
        <v>1303</v>
      </c>
      <c r="G36" t="s">
        <v>1304</v>
      </c>
      <c r="H36" t="s">
        <v>1137</v>
      </c>
      <c r="I36" t="s">
        <v>1112</v>
      </c>
      <c r="J36" t="s">
        <v>1112</v>
      </c>
      <c r="K36" t="s">
        <v>1305</v>
      </c>
      <c r="L36" s="170">
        <v>29028</v>
      </c>
      <c r="M36" t="s">
        <v>1239</v>
      </c>
      <c r="N36" t="s">
        <v>1240</v>
      </c>
      <c r="O36" t="s">
        <v>1151</v>
      </c>
    </row>
    <row r="37" spans="1:15" x14ac:dyDescent="0.2">
      <c r="A37">
        <v>1028477</v>
      </c>
      <c r="B37" t="s">
        <v>1152</v>
      </c>
      <c r="C37" t="s">
        <v>100</v>
      </c>
      <c r="D37" t="s">
        <v>99</v>
      </c>
      <c r="E37" t="s">
        <v>1306</v>
      </c>
      <c r="F37" t="s">
        <v>1307</v>
      </c>
      <c r="G37" t="s">
        <v>1308</v>
      </c>
      <c r="H37" t="s">
        <v>1137</v>
      </c>
      <c r="I37" t="s">
        <v>1112</v>
      </c>
      <c r="J37" t="s">
        <v>1309</v>
      </c>
      <c r="K37" t="s">
        <v>1310</v>
      </c>
      <c r="L37" s="170">
        <v>22920</v>
      </c>
      <c r="M37" t="s">
        <v>1311</v>
      </c>
      <c r="N37" t="s">
        <v>1312</v>
      </c>
      <c r="O37" t="s">
        <v>1151</v>
      </c>
    </row>
    <row r="38" spans="1:15" x14ac:dyDescent="0.2">
      <c r="A38">
        <v>1176314</v>
      </c>
      <c r="B38" t="s">
        <v>1133</v>
      </c>
      <c r="C38" t="s">
        <v>49</v>
      </c>
      <c r="D38" t="s">
        <v>101</v>
      </c>
      <c r="E38" t="s">
        <v>1313</v>
      </c>
      <c r="F38" t="s">
        <v>1314</v>
      </c>
      <c r="G38" t="s">
        <v>1315</v>
      </c>
      <c r="H38" t="s">
        <v>1137</v>
      </c>
      <c r="I38" t="s">
        <v>1316</v>
      </c>
      <c r="J38" t="s">
        <v>1317</v>
      </c>
      <c r="K38" t="s">
        <v>1318</v>
      </c>
      <c r="L38" s="170">
        <v>25178</v>
      </c>
      <c r="M38" t="s">
        <v>1311</v>
      </c>
      <c r="N38" t="s">
        <v>1312</v>
      </c>
      <c r="O38" t="s">
        <v>1151</v>
      </c>
    </row>
    <row r="39" spans="1:15" x14ac:dyDescent="0.2">
      <c r="A39">
        <v>1889577</v>
      </c>
      <c r="B39" t="s">
        <v>1133</v>
      </c>
      <c r="C39" t="s">
        <v>103</v>
      </c>
      <c r="D39" t="s">
        <v>102</v>
      </c>
      <c r="E39" t="s">
        <v>1319</v>
      </c>
      <c r="F39" t="s">
        <v>1307</v>
      </c>
      <c r="G39" t="s">
        <v>1320</v>
      </c>
      <c r="H39" t="s">
        <v>1137</v>
      </c>
      <c r="I39" t="s">
        <v>1112</v>
      </c>
      <c r="J39" t="s">
        <v>1321</v>
      </c>
      <c r="K39" t="s">
        <v>1322</v>
      </c>
      <c r="L39" s="170">
        <v>22093</v>
      </c>
      <c r="M39" t="s">
        <v>1311</v>
      </c>
      <c r="N39" t="s">
        <v>1312</v>
      </c>
      <c r="O39" t="s">
        <v>1151</v>
      </c>
    </row>
    <row r="40" spans="1:15" x14ac:dyDescent="0.2">
      <c r="A40">
        <v>1202252</v>
      </c>
      <c r="B40" t="s">
        <v>1133</v>
      </c>
      <c r="C40" t="s">
        <v>49</v>
      </c>
      <c r="D40" t="s">
        <v>54</v>
      </c>
      <c r="E40" t="s">
        <v>1323</v>
      </c>
      <c r="F40" t="s">
        <v>1324</v>
      </c>
      <c r="G40" t="s">
        <v>1325</v>
      </c>
      <c r="H40" t="s">
        <v>1137</v>
      </c>
      <c r="I40" t="s">
        <v>1326</v>
      </c>
      <c r="J40" t="s">
        <v>1327</v>
      </c>
      <c r="K40" t="s">
        <v>1328</v>
      </c>
      <c r="L40" s="170">
        <v>18720</v>
      </c>
      <c r="M40" t="s">
        <v>1311</v>
      </c>
      <c r="N40" t="s">
        <v>1312</v>
      </c>
      <c r="O40" t="s">
        <v>1151</v>
      </c>
    </row>
    <row r="41" spans="1:15" x14ac:dyDescent="0.2">
      <c r="A41">
        <v>1202250</v>
      </c>
      <c r="B41" t="s">
        <v>1133</v>
      </c>
      <c r="C41" t="s">
        <v>105</v>
      </c>
      <c r="D41" t="s">
        <v>104</v>
      </c>
      <c r="E41" t="s">
        <v>1329</v>
      </c>
      <c r="F41" t="s">
        <v>1330</v>
      </c>
      <c r="G41" t="s">
        <v>1331</v>
      </c>
      <c r="H41" t="s">
        <v>1137</v>
      </c>
      <c r="I41" t="s">
        <v>1112</v>
      </c>
      <c r="J41" t="s">
        <v>1332</v>
      </c>
      <c r="K41" t="s">
        <v>1333</v>
      </c>
      <c r="L41" s="170">
        <v>25954</v>
      </c>
      <c r="M41" t="s">
        <v>1311</v>
      </c>
      <c r="N41" t="s">
        <v>1312</v>
      </c>
      <c r="O41" t="s">
        <v>1151</v>
      </c>
    </row>
    <row r="42" spans="1:15" x14ac:dyDescent="0.2">
      <c r="A42">
        <v>1181803</v>
      </c>
      <c r="B42" t="s">
        <v>1133</v>
      </c>
      <c r="C42" t="s">
        <v>107</v>
      </c>
      <c r="D42" t="s">
        <v>106</v>
      </c>
      <c r="E42" t="s">
        <v>1334</v>
      </c>
      <c r="F42" t="s">
        <v>1335</v>
      </c>
      <c r="G42" t="s">
        <v>1336</v>
      </c>
      <c r="H42" t="s">
        <v>1137</v>
      </c>
      <c r="I42" t="s">
        <v>1112</v>
      </c>
      <c r="J42" t="s">
        <v>1112</v>
      </c>
      <c r="K42" t="s">
        <v>1337</v>
      </c>
      <c r="L42" s="170">
        <v>31160</v>
      </c>
      <c r="M42" t="s">
        <v>1311</v>
      </c>
      <c r="N42" t="s">
        <v>1312</v>
      </c>
      <c r="O42" t="s">
        <v>1151</v>
      </c>
    </row>
    <row r="43" spans="1:15" x14ac:dyDescent="0.2">
      <c r="A43">
        <v>1042631</v>
      </c>
      <c r="B43" t="s">
        <v>1152</v>
      </c>
      <c r="C43" t="s">
        <v>109</v>
      </c>
      <c r="D43" t="s">
        <v>108</v>
      </c>
      <c r="E43" t="s">
        <v>1338</v>
      </c>
      <c r="F43" t="s">
        <v>1339</v>
      </c>
      <c r="G43" t="s">
        <v>1340</v>
      </c>
      <c r="H43" t="s">
        <v>1137</v>
      </c>
      <c r="I43" t="s">
        <v>1112</v>
      </c>
      <c r="J43" t="s">
        <v>1341</v>
      </c>
      <c r="K43" t="s">
        <v>1342</v>
      </c>
      <c r="L43" s="170">
        <v>25088</v>
      </c>
      <c r="M43" t="s">
        <v>1311</v>
      </c>
      <c r="N43" t="s">
        <v>1312</v>
      </c>
      <c r="O43" t="s">
        <v>1151</v>
      </c>
    </row>
    <row r="44" spans="1:15" x14ac:dyDescent="0.2">
      <c r="A44">
        <v>1042630</v>
      </c>
      <c r="B44" t="s">
        <v>1133</v>
      </c>
      <c r="C44" t="s">
        <v>110</v>
      </c>
      <c r="D44" t="s">
        <v>108</v>
      </c>
      <c r="E44" t="s">
        <v>1343</v>
      </c>
      <c r="F44" t="s">
        <v>1339</v>
      </c>
      <c r="G44" t="s">
        <v>1340</v>
      </c>
      <c r="H44" t="s">
        <v>1137</v>
      </c>
      <c r="I44" t="s">
        <v>1112</v>
      </c>
      <c r="J44" t="s">
        <v>1344</v>
      </c>
      <c r="K44" t="s">
        <v>1345</v>
      </c>
      <c r="L44" s="170">
        <v>21429</v>
      </c>
      <c r="M44" t="s">
        <v>1311</v>
      </c>
      <c r="N44" t="s">
        <v>1312</v>
      </c>
      <c r="O44" t="s">
        <v>1151</v>
      </c>
    </row>
    <row r="45" spans="1:15" x14ac:dyDescent="0.2">
      <c r="A45">
        <v>1202259</v>
      </c>
      <c r="B45" t="s">
        <v>1133</v>
      </c>
      <c r="C45" t="s">
        <v>49</v>
      </c>
      <c r="D45" t="s">
        <v>111</v>
      </c>
      <c r="E45" t="s">
        <v>1346</v>
      </c>
      <c r="F45" t="s">
        <v>1347</v>
      </c>
      <c r="G45" t="s">
        <v>1348</v>
      </c>
      <c r="H45" t="s">
        <v>1137</v>
      </c>
      <c r="I45" t="s">
        <v>1112</v>
      </c>
      <c r="J45" t="s">
        <v>1349</v>
      </c>
      <c r="K45" t="s">
        <v>1350</v>
      </c>
      <c r="L45" s="170">
        <v>22275</v>
      </c>
      <c r="M45" t="s">
        <v>1311</v>
      </c>
      <c r="N45" t="s">
        <v>1312</v>
      </c>
      <c r="O45" t="s">
        <v>1151</v>
      </c>
    </row>
    <row r="46" spans="1:15" x14ac:dyDescent="0.2">
      <c r="A46">
        <v>1027918</v>
      </c>
      <c r="B46" t="s">
        <v>1133</v>
      </c>
      <c r="C46" t="s">
        <v>105</v>
      </c>
      <c r="D46" t="s">
        <v>99</v>
      </c>
      <c r="E46" t="s">
        <v>1306</v>
      </c>
      <c r="F46" t="s">
        <v>1307</v>
      </c>
      <c r="G46" t="s">
        <v>1308</v>
      </c>
      <c r="H46" t="s">
        <v>1137</v>
      </c>
      <c r="I46" t="s">
        <v>1112</v>
      </c>
      <c r="J46" t="s">
        <v>1351</v>
      </c>
      <c r="K46" t="s">
        <v>1352</v>
      </c>
      <c r="L46" s="170">
        <v>22463</v>
      </c>
      <c r="M46" t="s">
        <v>1311</v>
      </c>
      <c r="N46" t="s">
        <v>1312</v>
      </c>
      <c r="O46" t="s">
        <v>1151</v>
      </c>
    </row>
    <row r="47" spans="1:15" x14ac:dyDescent="0.2">
      <c r="A47">
        <v>1790199</v>
      </c>
      <c r="B47" t="s">
        <v>1133</v>
      </c>
      <c r="C47" t="s">
        <v>113</v>
      </c>
      <c r="D47" t="s">
        <v>112</v>
      </c>
      <c r="E47" t="s">
        <v>1353</v>
      </c>
      <c r="F47" t="s">
        <v>1354</v>
      </c>
      <c r="G47" t="s">
        <v>1355</v>
      </c>
      <c r="H47" t="s">
        <v>1137</v>
      </c>
      <c r="I47" t="s">
        <v>1112</v>
      </c>
      <c r="J47" t="s">
        <v>1356</v>
      </c>
      <c r="K47" t="s">
        <v>1357</v>
      </c>
      <c r="L47" s="170">
        <v>25715</v>
      </c>
      <c r="M47" t="s">
        <v>1311</v>
      </c>
      <c r="N47" t="s">
        <v>1312</v>
      </c>
      <c r="O47" t="s">
        <v>1151</v>
      </c>
    </row>
    <row r="48" spans="1:15" x14ac:dyDescent="0.2">
      <c r="A48">
        <v>1615109</v>
      </c>
      <c r="B48" t="s">
        <v>1152</v>
      </c>
      <c r="C48" t="s">
        <v>115</v>
      </c>
      <c r="D48" t="s">
        <v>114</v>
      </c>
      <c r="E48" t="s">
        <v>1358</v>
      </c>
      <c r="F48" t="s">
        <v>1359</v>
      </c>
      <c r="G48" t="s">
        <v>1360</v>
      </c>
      <c r="H48" t="s">
        <v>1137</v>
      </c>
      <c r="I48" t="s">
        <v>1361</v>
      </c>
      <c r="J48" t="s">
        <v>1362</v>
      </c>
      <c r="K48" t="s">
        <v>1363</v>
      </c>
      <c r="L48" s="170">
        <v>29458</v>
      </c>
      <c r="M48" t="s">
        <v>1364</v>
      </c>
      <c r="N48" t="s">
        <v>1365</v>
      </c>
      <c r="O48" t="s">
        <v>1151</v>
      </c>
    </row>
    <row r="49" spans="1:15" x14ac:dyDescent="0.2">
      <c r="A49">
        <v>1066533</v>
      </c>
      <c r="B49" t="s">
        <v>1133</v>
      </c>
      <c r="C49" t="s">
        <v>117</v>
      </c>
      <c r="D49" t="s">
        <v>116</v>
      </c>
      <c r="E49" t="s">
        <v>1366</v>
      </c>
      <c r="F49" t="s">
        <v>1359</v>
      </c>
      <c r="G49" t="s">
        <v>1360</v>
      </c>
      <c r="H49" t="s">
        <v>1137</v>
      </c>
      <c r="I49" t="s">
        <v>1367</v>
      </c>
      <c r="J49" t="s">
        <v>1368</v>
      </c>
      <c r="K49" t="s">
        <v>1369</v>
      </c>
      <c r="L49" s="170">
        <v>17710</v>
      </c>
      <c r="M49" t="s">
        <v>1364</v>
      </c>
      <c r="N49" t="s">
        <v>1365</v>
      </c>
      <c r="O49" t="s">
        <v>1151</v>
      </c>
    </row>
    <row r="50" spans="1:15" x14ac:dyDescent="0.2">
      <c r="A50">
        <v>1226872</v>
      </c>
      <c r="B50" t="s">
        <v>1133</v>
      </c>
      <c r="C50" t="s">
        <v>119</v>
      </c>
      <c r="D50" t="s">
        <v>118</v>
      </c>
      <c r="E50" t="s">
        <v>1370</v>
      </c>
      <c r="F50" t="s">
        <v>1371</v>
      </c>
      <c r="G50" t="s">
        <v>1372</v>
      </c>
      <c r="H50" t="s">
        <v>1137</v>
      </c>
      <c r="I50" t="s">
        <v>1373</v>
      </c>
      <c r="J50" t="s">
        <v>1374</v>
      </c>
      <c r="K50" t="s">
        <v>1375</v>
      </c>
      <c r="L50" s="170">
        <v>31386</v>
      </c>
      <c r="M50" t="s">
        <v>1364</v>
      </c>
      <c r="N50" t="s">
        <v>1365</v>
      </c>
      <c r="O50" t="s">
        <v>1151</v>
      </c>
    </row>
    <row r="51" spans="1:15" x14ac:dyDescent="0.2">
      <c r="A51">
        <v>1202280</v>
      </c>
      <c r="B51" t="s">
        <v>1152</v>
      </c>
      <c r="C51" t="s">
        <v>121</v>
      </c>
      <c r="D51" t="s">
        <v>120</v>
      </c>
      <c r="E51" t="s">
        <v>1376</v>
      </c>
      <c r="F51" t="s">
        <v>1359</v>
      </c>
      <c r="G51" t="s">
        <v>1360</v>
      </c>
      <c r="H51" t="s">
        <v>1137</v>
      </c>
      <c r="I51" t="s">
        <v>1377</v>
      </c>
      <c r="J51" t="s">
        <v>1378</v>
      </c>
      <c r="K51" t="s">
        <v>1379</v>
      </c>
      <c r="L51" s="170">
        <v>24213</v>
      </c>
      <c r="M51" t="s">
        <v>1364</v>
      </c>
      <c r="N51" t="s">
        <v>1365</v>
      </c>
      <c r="O51" t="s">
        <v>1151</v>
      </c>
    </row>
    <row r="52" spans="1:15" x14ac:dyDescent="0.2">
      <c r="A52">
        <v>1076106</v>
      </c>
      <c r="B52" t="s">
        <v>1133</v>
      </c>
      <c r="C52" t="s">
        <v>123</v>
      </c>
      <c r="D52" t="s">
        <v>122</v>
      </c>
      <c r="E52" t="s">
        <v>1380</v>
      </c>
      <c r="F52" t="s">
        <v>1381</v>
      </c>
      <c r="G52" t="s">
        <v>1382</v>
      </c>
      <c r="H52" t="s">
        <v>1137</v>
      </c>
      <c r="I52" t="s">
        <v>1383</v>
      </c>
      <c r="J52" t="s">
        <v>1112</v>
      </c>
      <c r="K52" t="s">
        <v>1384</v>
      </c>
      <c r="L52" s="170">
        <v>18174</v>
      </c>
      <c r="M52" t="s">
        <v>1364</v>
      </c>
      <c r="N52" t="s">
        <v>1365</v>
      </c>
      <c r="O52" t="s">
        <v>1151</v>
      </c>
    </row>
    <row r="53" spans="1:15" x14ac:dyDescent="0.2">
      <c r="A53">
        <v>1202272</v>
      </c>
      <c r="B53" t="s">
        <v>1133</v>
      </c>
      <c r="C53" t="s">
        <v>125</v>
      </c>
      <c r="D53" t="s">
        <v>124</v>
      </c>
      <c r="E53" t="s">
        <v>1385</v>
      </c>
      <c r="F53" t="s">
        <v>1359</v>
      </c>
      <c r="G53" t="s">
        <v>1360</v>
      </c>
      <c r="H53" t="s">
        <v>1137</v>
      </c>
      <c r="I53" t="s">
        <v>1386</v>
      </c>
      <c r="J53" t="s">
        <v>1112</v>
      </c>
      <c r="K53" t="s">
        <v>1112</v>
      </c>
      <c r="L53" s="170">
        <v>14689</v>
      </c>
      <c r="M53" t="s">
        <v>1364</v>
      </c>
      <c r="N53" t="s">
        <v>1365</v>
      </c>
      <c r="O53" t="s">
        <v>1151</v>
      </c>
    </row>
    <row r="54" spans="1:15" x14ac:dyDescent="0.2">
      <c r="A54">
        <v>1123525</v>
      </c>
      <c r="B54" t="s">
        <v>1133</v>
      </c>
      <c r="C54" t="s">
        <v>127</v>
      </c>
      <c r="D54" t="s">
        <v>126</v>
      </c>
      <c r="E54" t="s">
        <v>1387</v>
      </c>
      <c r="F54" t="s">
        <v>1359</v>
      </c>
      <c r="G54" t="s">
        <v>1360</v>
      </c>
      <c r="H54" t="s">
        <v>1137</v>
      </c>
      <c r="I54" t="s">
        <v>1388</v>
      </c>
      <c r="J54" t="s">
        <v>1389</v>
      </c>
      <c r="K54" t="s">
        <v>1390</v>
      </c>
      <c r="L54" s="170">
        <v>11949</v>
      </c>
      <c r="M54" t="s">
        <v>1364</v>
      </c>
      <c r="N54" t="s">
        <v>1365</v>
      </c>
      <c r="O54" t="s">
        <v>1151</v>
      </c>
    </row>
    <row r="55" spans="1:15" x14ac:dyDescent="0.2">
      <c r="A55">
        <v>1600059</v>
      </c>
      <c r="B55" t="s">
        <v>1133</v>
      </c>
      <c r="C55" t="s">
        <v>129</v>
      </c>
      <c r="D55" t="s">
        <v>128</v>
      </c>
      <c r="E55" t="s">
        <v>1391</v>
      </c>
      <c r="F55" t="s">
        <v>1359</v>
      </c>
      <c r="G55" t="s">
        <v>1360</v>
      </c>
      <c r="H55" t="s">
        <v>1137</v>
      </c>
      <c r="I55" t="s">
        <v>1112</v>
      </c>
      <c r="J55" t="s">
        <v>1112</v>
      </c>
      <c r="K55" t="s">
        <v>1392</v>
      </c>
      <c r="L55" s="170">
        <v>33039</v>
      </c>
      <c r="M55" t="s">
        <v>1364</v>
      </c>
      <c r="N55" t="s">
        <v>1365</v>
      </c>
      <c r="O55" t="s">
        <v>1151</v>
      </c>
    </row>
    <row r="56" spans="1:15" x14ac:dyDescent="0.2">
      <c r="A56">
        <v>1078044</v>
      </c>
      <c r="B56" t="s">
        <v>1133</v>
      </c>
      <c r="C56" t="s">
        <v>131</v>
      </c>
      <c r="D56" t="s">
        <v>130</v>
      </c>
      <c r="E56" t="s">
        <v>1393</v>
      </c>
      <c r="F56" t="s">
        <v>1359</v>
      </c>
      <c r="G56" t="s">
        <v>1360</v>
      </c>
      <c r="H56" t="s">
        <v>1137</v>
      </c>
      <c r="I56" t="s">
        <v>1394</v>
      </c>
      <c r="J56" t="s">
        <v>1395</v>
      </c>
      <c r="K56" t="s">
        <v>1396</v>
      </c>
      <c r="L56" s="170">
        <v>23856</v>
      </c>
      <c r="M56" t="s">
        <v>1364</v>
      </c>
      <c r="N56" t="s">
        <v>1365</v>
      </c>
      <c r="O56" t="s">
        <v>1151</v>
      </c>
    </row>
    <row r="57" spans="1:15" x14ac:dyDescent="0.2">
      <c r="A57">
        <v>1202266</v>
      </c>
      <c r="B57" t="s">
        <v>1133</v>
      </c>
      <c r="C57" t="s">
        <v>133</v>
      </c>
      <c r="D57" t="s">
        <v>132</v>
      </c>
      <c r="E57" t="s">
        <v>1397</v>
      </c>
      <c r="F57" t="s">
        <v>1359</v>
      </c>
      <c r="G57" t="s">
        <v>1360</v>
      </c>
      <c r="H57" t="s">
        <v>1137</v>
      </c>
      <c r="I57" t="s">
        <v>1398</v>
      </c>
      <c r="J57" t="s">
        <v>1399</v>
      </c>
      <c r="K57" t="s">
        <v>1400</v>
      </c>
      <c r="L57" s="170">
        <v>15604</v>
      </c>
      <c r="M57" t="s">
        <v>1364</v>
      </c>
      <c r="N57" t="s">
        <v>1365</v>
      </c>
      <c r="O57" t="s">
        <v>1151</v>
      </c>
    </row>
    <row r="58" spans="1:15" x14ac:dyDescent="0.2">
      <c r="A58">
        <v>1119345</v>
      </c>
      <c r="B58" t="s">
        <v>1133</v>
      </c>
      <c r="C58" t="s">
        <v>131</v>
      </c>
      <c r="D58" t="s">
        <v>134</v>
      </c>
      <c r="E58" t="s">
        <v>1401</v>
      </c>
      <c r="F58" t="s">
        <v>1402</v>
      </c>
      <c r="G58" t="s">
        <v>1403</v>
      </c>
      <c r="H58" t="s">
        <v>1137</v>
      </c>
      <c r="I58" t="s">
        <v>1404</v>
      </c>
      <c r="J58" t="s">
        <v>1405</v>
      </c>
      <c r="K58" t="s">
        <v>1406</v>
      </c>
      <c r="L58" s="170">
        <v>24977</v>
      </c>
      <c r="M58" t="s">
        <v>1407</v>
      </c>
      <c r="N58" t="s">
        <v>1408</v>
      </c>
      <c r="O58" t="s">
        <v>1151</v>
      </c>
    </row>
    <row r="59" spans="1:15" x14ac:dyDescent="0.2">
      <c r="A59">
        <v>1054800</v>
      </c>
      <c r="B59" t="s">
        <v>1133</v>
      </c>
      <c r="C59" t="s">
        <v>136</v>
      </c>
      <c r="D59" t="s">
        <v>135</v>
      </c>
      <c r="E59" t="s">
        <v>1409</v>
      </c>
      <c r="F59" t="s">
        <v>1381</v>
      </c>
      <c r="G59" t="s">
        <v>1382</v>
      </c>
      <c r="H59" t="s">
        <v>1137</v>
      </c>
      <c r="I59" t="s">
        <v>1410</v>
      </c>
      <c r="J59" t="s">
        <v>1112</v>
      </c>
      <c r="K59" t="s">
        <v>1112</v>
      </c>
      <c r="L59" s="170">
        <v>11864</v>
      </c>
      <c r="M59" t="s">
        <v>1407</v>
      </c>
      <c r="N59" t="s">
        <v>1408</v>
      </c>
      <c r="O59" t="s">
        <v>1151</v>
      </c>
    </row>
    <row r="60" spans="1:15" x14ac:dyDescent="0.2">
      <c r="A60">
        <v>1203033</v>
      </c>
      <c r="B60" t="s">
        <v>1133</v>
      </c>
      <c r="C60" t="s">
        <v>138</v>
      </c>
      <c r="D60" t="s">
        <v>137</v>
      </c>
      <c r="E60" t="s">
        <v>1411</v>
      </c>
      <c r="F60" t="s">
        <v>1412</v>
      </c>
      <c r="G60" t="s">
        <v>1413</v>
      </c>
      <c r="H60" t="s">
        <v>1137</v>
      </c>
      <c r="I60" t="s">
        <v>1414</v>
      </c>
      <c r="J60" t="s">
        <v>1415</v>
      </c>
      <c r="K60" t="s">
        <v>1416</v>
      </c>
      <c r="L60" s="170">
        <v>26085</v>
      </c>
      <c r="M60" t="s">
        <v>1407</v>
      </c>
      <c r="N60" t="s">
        <v>1408</v>
      </c>
      <c r="O60" t="s">
        <v>1151</v>
      </c>
    </row>
    <row r="61" spans="1:15" x14ac:dyDescent="0.2">
      <c r="A61">
        <v>1202847</v>
      </c>
      <c r="B61" t="s">
        <v>1133</v>
      </c>
      <c r="C61" t="s">
        <v>140</v>
      </c>
      <c r="D61" t="s">
        <v>139</v>
      </c>
      <c r="E61" t="s">
        <v>1417</v>
      </c>
      <c r="F61" t="s">
        <v>1418</v>
      </c>
      <c r="G61" t="s">
        <v>1419</v>
      </c>
      <c r="H61" t="s">
        <v>1137</v>
      </c>
      <c r="I61" t="s">
        <v>1420</v>
      </c>
      <c r="J61" t="s">
        <v>1421</v>
      </c>
      <c r="K61" t="s">
        <v>1422</v>
      </c>
      <c r="L61" s="170">
        <v>20253</v>
      </c>
      <c r="M61" t="s">
        <v>1407</v>
      </c>
      <c r="N61" t="s">
        <v>1408</v>
      </c>
      <c r="O61" t="s">
        <v>1151</v>
      </c>
    </row>
    <row r="62" spans="1:15" x14ac:dyDescent="0.2">
      <c r="A62">
        <v>1119213</v>
      </c>
      <c r="B62" t="s">
        <v>1133</v>
      </c>
      <c r="C62" t="s">
        <v>84</v>
      </c>
      <c r="D62" t="s">
        <v>135</v>
      </c>
      <c r="E62" t="s">
        <v>1423</v>
      </c>
      <c r="F62" t="s">
        <v>1424</v>
      </c>
      <c r="G62" t="s">
        <v>1425</v>
      </c>
      <c r="H62" t="s">
        <v>1137</v>
      </c>
      <c r="I62" t="s">
        <v>1426</v>
      </c>
      <c r="J62" t="s">
        <v>1427</v>
      </c>
      <c r="K62" t="s">
        <v>1428</v>
      </c>
      <c r="L62" s="170">
        <v>23074</v>
      </c>
      <c r="M62" t="s">
        <v>1407</v>
      </c>
      <c r="N62" t="s">
        <v>1408</v>
      </c>
      <c r="O62" t="s">
        <v>1151</v>
      </c>
    </row>
    <row r="63" spans="1:15" x14ac:dyDescent="0.2">
      <c r="A63">
        <v>1260103</v>
      </c>
      <c r="B63" t="s">
        <v>1133</v>
      </c>
      <c r="C63" t="s">
        <v>74</v>
      </c>
      <c r="D63" t="s">
        <v>141</v>
      </c>
      <c r="E63" t="s">
        <v>1429</v>
      </c>
      <c r="F63" t="s">
        <v>1430</v>
      </c>
      <c r="G63" t="s">
        <v>1431</v>
      </c>
      <c r="H63" t="s">
        <v>1432</v>
      </c>
      <c r="I63" t="s">
        <v>1433</v>
      </c>
      <c r="J63" t="s">
        <v>1434</v>
      </c>
      <c r="K63" t="s">
        <v>1435</v>
      </c>
      <c r="L63" s="170">
        <v>28425</v>
      </c>
      <c r="M63" t="s">
        <v>1407</v>
      </c>
      <c r="N63" t="s">
        <v>1408</v>
      </c>
      <c r="O63" t="s">
        <v>1151</v>
      </c>
    </row>
    <row r="64" spans="1:15" x14ac:dyDescent="0.2">
      <c r="A64">
        <v>1237658</v>
      </c>
      <c r="B64" t="s">
        <v>1133</v>
      </c>
      <c r="C64" t="s">
        <v>43</v>
      </c>
      <c r="D64" t="s">
        <v>142</v>
      </c>
      <c r="E64" t="s">
        <v>1436</v>
      </c>
      <c r="F64" t="s">
        <v>1437</v>
      </c>
      <c r="G64" t="s">
        <v>1438</v>
      </c>
      <c r="H64" t="s">
        <v>1137</v>
      </c>
      <c r="I64" t="s">
        <v>1439</v>
      </c>
      <c r="J64" t="s">
        <v>1440</v>
      </c>
      <c r="K64" t="s">
        <v>1441</v>
      </c>
      <c r="L64" s="170">
        <v>23562</v>
      </c>
      <c r="M64" t="s">
        <v>1407</v>
      </c>
      <c r="N64" t="s">
        <v>1408</v>
      </c>
      <c r="O64" t="s">
        <v>1151</v>
      </c>
    </row>
    <row r="65" spans="1:15" x14ac:dyDescent="0.2">
      <c r="A65">
        <v>1202846</v>
      </c>
      <c r="B65" t="s">
        <v>1133</v>
      </c>
      <c r="C65" t="s">
        <v>143</v>
      </c>
      <c r="D65" t="s">
        <v>139</v>
      </c>
      <c r="E65" t="s">
        <v>1442</v>
      </c>
      <c r="F65" t="s">
        <v>1339</v>
      </c>
      <c r="G65" t="s">
        <v>1340</v>
      </c>
      <c r="H65" t="s">
        <v>1137</v>
      </c>
      <c r="I65" t="s">
        <v>1443</v>
      </c>
      <c r="J65" t="s">
        <v>1444</v>
      </c>
      <c r="K65" t="s">
        <v>1445</v>
      </c>
      <c r="L65" s="170">
        <v>25806</v>
      </c>
      <c r="M65" t="s">
        <v>1407</v>
      </c>
      <c r="N65" t="s">
        <v>1408</v>
      </c>
      <c r="O65" t="s">
        <v>1151</v>
      </c>
    </row>
    <row r="66" spans="1:15" x14ac:dyDescent="0.2">
      <c r="A66">
        <v>1084019</v>
      </c>
      <c r="B66" t="s">
        <v>1133</v>
      </c>
      <c r="C66" t="s">
        <v>51</v>
      </c>
      <c r="D66" t="s">
        <v>144</v>
      </c>
      <c r="E66" t="s">
        <v>1446</v>
      </c>
      <c r="F66" t="s">
        <v>1447</v>
      </c>
      <c r="G66" t="s">
        <v>1448</v>
      </c>
      <c r="H66" t="s">
        <v>1137</v>
      </c>
      <c r="I66" t="s">
        <v>1449</v>
      </c>
      <c r="J66" t="s">
        <v>1450</v>
      </c>
      <c r="K66" t="s">
        <v>1451</v>
      </c>
      <c r="L66" s="170">
        <v>14943</v>
      </c>
      <c r="M66" t="s">
        <v>1407</v>
      </c>
      <c r="N66" t="s">
        <v>1408</v>
      </c>
      <c r="O66" t="s">
        <v>1151</v>
      </c>
    </row>
    <row r="67" spans="1:15" x14ac:dyDescent="0.2">
      <c r="A67">
        <v>1202295</v>
      </c>
      <c r="B67" t="s">
        <v>1133</v>
      </c>
      <c r="C67" t="s">
        <v>39</v>
      </c>
      <c r="D67" t="s">
        <v>145</v>
      </c>
      <c r="E67" t="s">
        <v>1452</v>
      </c>
      <c r="F67" t="s">
        <v>1453</v>
      </c>
      <c r="G67" t="s">
        <v>1454</v>
      </c>
      <c r="H67" t="s">
        <v>1137</v>
      </c>
      <c r="I67" t="s">
        <v>1455</v>
      </c>
      <c r="J67" t="s">
        <v>1456</v>
      </c>
      <c r="K67" t="s">
        <v>1457</v>
      </c>
      <c r="L67" s="170">
        <v>22197</v>
      </c>
      <c r="M67" t="s">
        <v>1407</v>
      </c>
      <c r="N67" t="s">
        <v>1408</v>
      </c>
      <c r="O67" t="s">
        <v>1151</v>
      </c>
    </row>
    <row r="68" spans="1:15" x14ac:dyDescent="0.2">
      <c r="A68">
        <v>1866366</v>
      </c>
      <c r="B68" t="s">
        <v>1133</v>
      </c>
      <c r="C68" t="s">
        <v>147</v>
      </c>
      <c r="D68" t="s">
        <v>146</v>
      </c>
      <c r="E68" t="s">
        <v>1458</v>
      </c>
      <c r="F68" t="s">
        <v>1381</v>
      </c>
      <c r="G68" t="s">
        <v>1382</v>
      </c>
      <c r="H68" t="s">
        <v>1137</v>
      </c>
      <c r="I68" t="s">
        <v>1112</v>
      </c>
      <c r="J68" t="s">
        <v>1459</v>
      </c>
      <c r="K68" t="s">
        <v>1460</v>
      </c>
      <c r="L68" s="170">
        <v>22423</v>
      </c>
      <c r="M68" t="s">
        <v>1407</v>
      </c>
      <c r="N68" t="s">
        <v>1408</v>
      </c>
      <c r="O68" t="s">
        <v>1151</v>
      </c>
    </row>
    <row r="69" spans="1:15" x14ac:dyDescent="0.2">
      <c r="A69">
        <v>1202610</v>
      </c>
      <c r="B69" t="s">
        <v>1133</v>
      </c>
      <c r="C69" t="s">
        <v>55</v>
      </c>
      <c r="D69" t="s">
        <v>148</v>
      </c>
      <c r="E69" t="s">
        <v>1461</v>
      </c>
      <c r="F69" t="s">
        <v>1462</v>
      </c>
      <c r="G69" t="s">
        <v>1463</v>
      </c>
      <c r="H69" t="s">
        <v>1137</v>
      </c>
      <c r="I69" t="s">
        <v>1464</v>
      </c>
      <c r="J69" t="s">
        <v>1465</v>
      </c>
      <c r="K69" t="s">
        <v>1466</v>
      </c>
      <c r="L69" s="170">
        <v>19212</v>
      </c>
      <c r="M69" t="s">
        <v>1407</v>
      </c>
      <c r="N69" t="s">
        <v>1408</v>
      </c>
      <c r="O69" t="s">
        <v>1467</v>
      </c>
    </row>
    <row r="70" spans="1:15" x14ac:dyDescent="0.2">
      <c r="A70">
        <v>1074709</v>
      </c>
      <c r="B70" t="s">
        <v>1152</v>
      </c>
      <c r="C70" t="s">
        <v>150</v>
      </c>
      <c r="D70" t="s">
        <v>149</v>
      </c>
      <c r="E70" t="s">
        <v>1468</v>
      </c>
      <c r="F70" t="s">
        <v>1469</v>
      </c>
      <c r="G70" t="s">
        <v>1470</v>
      </c>
      <c r="H70" t="s">
        <v>1137</v>
      </c>
      <c r="I70" t="s">
        <v>1471</v>
      </c>
      <c r="J70" t="s">
        <v>1472</v>
      </c>
      <c r="K70" t="s">
        <v>1473</v>
      </c>
      <c r="L70" s="170">
        <v>21950</v>
      </c>
      <c r="M70" t="s">
        <v>1407</v>
      </c>
      <c r="N70" t="s">
        <v>1408</v>
      </c>
      <c r="O70" t="s">
        <v>1474</v>
      </c>
    </row>
    <row r="71" spans="1:15" x14ac:dyDescent="0.2">
      <c r="A71">
        <v>1202458</v>
      </c>
      <c r="B71" t="s">
        <v>1133</v>
      </c>
      <c r="C71" t="s">
        <v>152</v>
      </c>
      <c r="D71" t="s">
        <v>151</v>
      </c>
      <c r="E71" t="s">
        <v>1475</v>
      </c>
      <c r="F71" t="s">
        <v>1476</v>
      </c>
      <c r="G71" t="s">
        <v>1477</v>
      </c>
      <c r="H71" t="s">
        <v>1137</v>
      </c>
      <c r="I71" t="s">
        <v>1211</v>
      </c>
      <c r="J71" t="s">
        <v>1478</v>
      </c>
      <c r="K71" t="s">
        <v>1479</v>
      </c>
      <c r="L71" s="170">
        <v>20992</v>
      </c>
      <c r="M71" t="s">
        <v>1407</v>
      </c>
      <c r="N71" t="s">
        <v>1408</v>
      </c>
      <c r="O71" t="s">
        <v>1474</v>
      </c>
    </row>
    <row r="72" spans="1:15" x14ac:dyDescent="0.2">
      <c r="A72">
        <v>1897847</v>
      </c>
      <c r="B72" t="s">
        <v>1133</v>
      </c>
      <c r="C72" t="s">
        <v>49</v>
      </c>
      <c r="D72" t="s">
        <v>153</v>
      </c>
      <c r="E72" t="s">
        <v>1480</v>
      </c>
      <c r="F72" t="s">
        <v>1481</v>
      </c>
      <c r="G72" t="s">
        <v>1482</v>
      </c>
      <c r="H72" t="s">
        <v>1137</v>
      </c>
      <c r="I72" t="s">
        <v>1112</v>
      </c>
      <c r="J72" t="s">
        <v>1483</v>
      </c>
      <c r="K72" t="s">
        <v>1484</v>
      </c>
      <c r="L72" s="170">
        <v>26368</v>
      </c>
      <c r="M72" t="s">
        <v>1407</v>
      </c>
      <c r="N72" t="s">
        <v>1408</v>
      </c>
      <c r="O72" t="s">
        <v>1474</v>
      </c>
    </row>
    <row r="73" spans="1:15" x14ac:dyDescent="0.2">
      <c r="A73">
        <v>1202610</v>
      </c>
      <c r="B73" t="s">
        <v>1133</v>
      </c>
      <c r="C73" t="s">
        <v>55</v>
      </c>
      <c r="D73" t="s">
        <v>148</v>
      </c>
      <c r="E73" t="s">
        <v>1461</v>
      </c>
      <c r="F73" t="s">
        <v>1462</v>
      </c>
      <c r="G73" t="s">
        <v>1463</v>
      </c>
      <c r="H73" t="s">
        <v>1137</v>
      </c>
      <c r="I73" t="s">
        <v>1464</v>
      </c>
      <c r="J73" t="s">
        <v>1465</v>
      </c>
      <c r="K73" t="s">
        <v>1466</v>
      </c>
      <c r="L73" s="170">
        <v>19212</v>
      </c>
      <c r="M73" t="s">
        <v>1407</v>
      </c>
      <c r="N73" t="s">
        <v>1408</v>
      </c>
      <c r="O73" t="s">
        <v>1474</v>
      </c>
    </row>
    <row r="74" spans="1:15" x14ac:dyDescent="0.2">
      <c r="A74">
        <v>1202608</v>
      </c>
      <c r="B74" t="s">
        <v>1133</v>
      </c>
      <c r="C74" t="s">
        <v>131</v>
      </c>
      <c r="D74" t="s">
        <v>154</v>
      </c>
      <c r="E74" t="s">
        <v>1485</v>
      </c>
      <c r="F74" t="s">
        <v>1381</v>
      </c>
      <c r="G74" t="s">
        <v>1382</v>
      </c>
      <c r="H74" t="s">
        <v>1137</v>
      </c>
      <c r="I74" t="s">
        <v>1486</v>
      </c>
      <c r="J74" t="s">
        <v>1487</v>
      </c>
      <c r="K74" t="s">
        <v>1488</v>
      </c>
      <c r="L74" s="170">
        <v>24692</v>
      </c>
      <c r="M74" t="s">
        <v>1407</v>
      </c>
      <c r="N74" t="s">
        <v>1408</v>
      </c>
      <c r="O74" t="s">
        <v>1474</v>
      </c>
    </row>
    <row r="75" spans="1:15" x14ac:dyDescent="0.2">
      <c r="A75">
        <v>1863576</v>
      </c>
      <c r="B75" t="s">
        <v>1133</v>
      </c>
      <c r="C75" t="s">
        <v>143</v>
      </c>
      <c r="D75" t="s">
        <v>155</v>
      </c>
      <c r="E75" t="s">
        <v>1489</v>
      </c>
      <c r="F75" t="s">
        <v>1481</v>
      </c>
      <c r="G75" t="s">
        <v>1482</v>
      </c>
      <c r="H75" t="s">
        <v>1137</v>
      </c>
      <c r="I75" t="s">
        <v>1490</v>
      </c>
      <c r="J75" t="s">
        <v>1491</v>
      </c>
      <c r="K75" t="s">
        <v>1492</v>
      </c>
      <c r="L75" s="170">
        <v>25235</v>
      </c>
      <c r="M75" t="s">
        <v>1407</v>
      </c>
      <c r="N75" t="s">
        <v>1408</v>
      </c>
      <c r="O75" t="s">
        <v>1474</v>
      </c>
    </row>
    <row r="76" spans="1:15" x14ac:dyDescent="0.2">
      <c r="A76">
        <v>1242010</v>
      </c>
      <c r="B76" t="s">
        <v>1133</v>
      </c>
      <c r="C76" t="s">
        <v>113</v>
      </c>
      <c r="D76" t="s">
        <v>156</v>
      </c>
      <c r="E76" t="s">
        <v>1493</v>
      </c>
      <c r="F76" t="s">
        <v>1494</v>
      </c>
      <c r="G76" t="s">
        <v>1495</v>
      </c>
      <c r="H76" t="s">
        <v>1137</v>
      </c>
      <c r="I76" t="s">
        <v>1112</v>
      </c>
      <c r="J76" t="s">
        <v>1496</v>
      </c>
      <c r="K76" t="s">
        <v>1497</v>
      </c>
      <c r="L76" s="170">
        <v>32625</v>
      </c>
      <c r="M76" t="s">
        <v>1498</v>
      </c>
      <c r="N76" t="s">
        <v>1499</v>
      </c>
      <c r="O76" t="s">
        <v>1151</v>
      </c>
    </row>
    <row r="77" spans="1:15" x14ac:dyDescent="0.2">
      <c r="A77">
        <v>1492971</v>
      </c>
      <c r="B77" t="s">
        <v>1133</v>
      </c>
      <c r="C77" t="s">
        <v>158</v>
      </c>
      <c r="D77" t="s">
        <v>157</v>
      </c>
      <c r="E77" t="s">
        <v>1500</v>
      </c>
      <c r="F77" t="s">
        <v>1501</v>
      </c>
      <c r="G77" t="s">
        <v>1502</v>
      </c>
      <c r="H77" t="s">
        <v>1137</v>
      </c>
      <c r="I77" t="s">
        <v>1503</v>
      </c>
      <c r="J77" t="s">
        <v>1112</v>
      </c>
      <c r="K77" t="s">
        <v>1504</v>
      </c>
      <c r="L77" s="170">
        <v>22252</v>
      </c>
      <c r="M77" t="s">
        <v>1498</v>
      </c>
      <c r="N77" t="s">
        <v>1499</v>
      </c>
      <c r="O77" t="s">
        <v>1151</v>
      </c>
    </row>
    <row r="78" spans="1:15" x14ac:dyDescent="0.2">
      <c r="A78">
        <v>1202301</v>
      </c>
      <c r="B78" t="s">
        <v>1133</v>
      </c>
      <c r="C78" t="s">
        <v>159</v>
      </c>
      <c r="D78" t="s">
        <v>87</v>
      </c>
      <c r="E78" t="s">
        <v>1505</v>
      </c>
      <c r="F78" t="s">
        <v>1506</v>
      </c>
      <c r="G78" t="s">
        <v>1507</v>
      </c>
      <c r="H78" t="s">
        <v>1137</v>
      </c>
      <c r="I78" t="s">
        <v>1508</v>
      </c>
      <c r="J78" t="s">
        <v>1509</v>
      </c>
      <c r="K78" t="s">
        <v>1510</v>
      </c>
      <c r="L78" s="170">
        <v>21610</v>
      </c>
      <c r="M78" t="s">
        <v>1498</v>
      </c>
      <c r="N78" t="s">
        <v>1499</v>
      </c>
      <c r="O78" t="s">
        <v>1151</v>
      </c>
    </row>
    <row r="79" spans="1:15" x14ac:dyDescent="0.2">
      <c r="A79">
        <v>1202296</v>
      </c>
      <c r="B79" t="s">
        <v>1133</v>
      </c>
      <c r="C79" t="s">
        <v>117</v>
      </c>
      <c r="D79" t="s">
        <v>160</v>
      </c>
      <c r="E79" t="s">
        <v>1511</v>
      </c>
      <c r="F79" t="s">
        <v>1512</v>
      </c>
      <c r="G79" t="s">
        <v>1513</v>
      </c>
      <c r="H79" t="s">
        <v>1137</v>
      </c>
      <c r="I79" t="s">
        <v>1514</v>
      </c>
      <c r="J79" t="s">
        <v>1112</v>
      </c>
      <c r="K79" t="s">
        <v>1515</v>
      </c>
      <c r="L79" s="170">
        <v>14074</v>
      </c>
      <c r="M79" t="s">
        <v>1498</v>
      </c>
      <c r="N79" t="s">
        <v>1499</v>
      </c>
      <c r="O79" t="s">
        <v>1151</v>
      </c>
    </row>
    <row r="80" spans="1:15" x14ac:dyDescent="0.2">
      <c r="A80">
        <v>1839581</v>
      </c>
      <c r="B80" t="s">
        <v>1152</v>
      </c>
      <c r="C80" t="s">
        <v>162</v>
      </c>
      <c r="D80" t="s">
        <v>161</v>
      </c>
      <c r="E80" t="s">
        <v>1516</v>
      </c>
      <c r="F80" t="s">
        <v>1517</v>
      </c>
      <c r="G80" t="s">
        <v>1518</v>
      </c>
      <c r="H80" t="s">
        <v>1137</v>
      </c>
      <c r="I80" t="s">
        <v>1112</v>
      </c>
      <c r="J80" t="s">
        <v>1519</v>
      </c>
      <c r="K80" t="s">
        <v>1520</v>
      </c>
      <c r="L80" s="170">
        <v>26251</v>
      </c>
      <c r="M80" t="s">
        <v>1498</v>
      </c>
      <c r="N80" t="s">
        <v>1499</v>
      </c>
      <c r="O80" t="s">
        <v>1151</v>
      </c>
    </row>
    <row r="81" spans="1:15" x14ac:dyDescent="0.2">
      <c r="A81">
        <v>1270105</v>
      </c>
      <c r="B81" t="s">
        <v>1133</v>
      </c>
      <c r="C81" t="s">
        <v>164</v>
      </c>
      <c r="D81" t="s">
        <v>163</v>
      </c>
      <c r="E81" t="s">
        <v>1521</v>
      </c>
      <c r="F81" t="s">
        <v>1522</v>
      </c>
      <c r="G81" t="s">
        <v>1523</v>
      </c>
      <c r="H81" t="s">
        <v>1137</v>
      </c>
      <c r="I81" t="s">
        <v>1524</v>
      </c>
      <c r="J81" t="s">
        <v>1525</v>
      </c>
      <c r="K81" t="s">
        <v>1526</v>
      </c>
      <c r="L81" s="170">
        <v>23496</v>
      </c>
      <c r="M81" t="s">
        <v>1498</v>
      </c>
      <c r="N81" t="s">
        <v>1499</v>
      </c>
      <c r="O81" t="s">
        <v>1151</v>
      </c>
    </row>
    <row r="82" spans="1:15" x14ac:dyDescent="0.2">
      <c r="A82">
        <v>1150426</v>
      </c>
      <c r="B82" t="s">
        <v>1133</v>
      </c>
      <c r="C82" t="s">
        <v>105</v>
      </c>
      <c r="D82" t="s">
        <v>165</v>
      </c>
      <c r="E82" t="s">
        <v>1527</v>
      </c>
      <c r="F82" t="s">
        <v>1528</v>
      </c>
      <c r="G82" t="s">
        <v>1529</v>
      </c>
      <c r="H82" t="s">
        <v>1137</v>
      </c>
      <c r="I82" t="s">
        <v>1530</v>
      </c>
      <c r="J82" t="s">
        <v>1531</v>
      </c>
      <c r="K82" t="s">
        <v>1532</v>
      </c>
      <c r="L82" s="170">
        <v>18585</v>
      </c>
      <c r="M82" t="s">
        <v>1498</v>
      </c>
      <c r="N82" t="s">
        <v>1499</v>
      </c>
      <c r="O82" t="s">
        <v>1151</v>
      </c>
    </row>
    <row r="83" spans="1:15" x14ac:dyDescent="0.2">
      <c r="A83">
        <v>2258203</v>
      </c>
      <c r="B83" t="s">
        <v>1133</v>
      </c>
      <c r="C83" t="s">
        <v>167</v>
      </c>
      <c r="D83" t="s">
        <v>166</v>
      </c>
      <c r="E83" t="s">
        <v>1533</v>
      </c>
      <c r="F83" t="s">
        <v>1534</v>
      </c>
      <c r="G83" t="s">
        <v>1535</v>
      </c>
      <c r="H83" t="s">
        <v>1137</v>
      </c>
      <c r="I83" t="s">
        <v>1536</v>
      </c>
      <c r="J83" t="s">
        <v>1537</v>
      </c>
      <c r="K83" t="s">
        <v>1112</v>
      </c>
      <c r="L83" s="170">
        <v>16829</v>
      </c>
      <c r="M83" t="s">
        <v>1498</v>
      </c>
      <c r="N83" t="s">
        <v>1499</v>
      </c>
      <c r="O83" t="s">
        <v>1151</v>
      </c>
    </row>
    <row r="84" spans="1:15" x14ac:dyDescent="0.2">
      <c r="A84">
        <v>1202303</v>
      </c>
      <c r="B84" t="s">
        <v>1133</v>
      </c>
      <c r="C84" t="s">
        <v>86</v>
      </c>
      <c r="D84" t="s">
        <v>168</v>
      </c>
      <c r="E84" t="s">
        <v>1538</v>
      </c>
      <c r="F84" t="s">
        <v>1539</v>
      </c>
      <c r="G84" t="s">
        <v>1540</v>
      </c>
      <c r="H84" t="s">
        <v>1137</v>
      </c>
      <c r="I84" t="s">
        <v>1541</v>
      </c>
      <c r="J84" t="s">
        <v>1542</v>
      </c>
      <c r="K84" t="s">
        <v>1543</v>
      </c>
      <c r="L84" s="170">
        <v>28166</v>
      </c>
      <c r="M84" t="s">
        <v>1498</v>
      </c>
      <c r="N84" t="s">
        <v>1499</v>
      </c>
      <c r="O84" t="s">
        <v>1151</v>
      </c>
    </row>
    <row r="85" spans="1:15" x14ac:dyDescent="0.2">
      <c r="A85">
        <v>1242015</v>
      </c>
      <c r="B85" t="s">
        <v>1133</v>
      </c>
      <c r="C85" t="s">
        <v>170</v>
      </c>
      <c r="D85" t="s">
        <v>169</v>
      </c>
      <c r="E85" t="s">
        <v>1544</v>
      </c>
      <c r="F85" t="s">
        <v>1545</v>
      </c>
      <c r="G85" t="s">
        <v>1546</v>
      </c>
      <c r="H85" t="s">
        <v>1137</v>
      </c>
      <c r="I85" t="s">
        <v>1112</v>
      </c>
      <c r="J85" t="s">
        <v>1547</v>
      </c>
      <c r="K85" t="s">
        <v>1548</v>
      </c>
      <c r="L85" s="170">
        <v>32500</v>
      </c>
      <c r="M85" t="s">
        <v>1549</v>
      </c>
      <c r="N85" t="s">
        <v>1550</v>
      </c>
      <c r="O85" t="s">
        <v>1151</v>
      </c>
    </row>
    <row r="86" spans="1:15" x14ac:dyDescent="0.2">
      <c r="A86">
        <v>1202313</v>
      </c>
      <c r="B86" t="s">
        <v>1152</v>
      </c>
      <c r="C86" t="s">
        <v>171</v>
      </c>
      <c r="D86" t="s">
        <v>54</v>
      </c>
      <c r="E86" t="s">
        <v>1551</v>
      </c>
      <c r="F86" t="s">
        <v>1545</v>
      </c>
      <c r="G86" t="s">
        <v>1546</v>
      </c>
      <c r="H86" t="s">
        <v>1137</v>
      </c>
      <c r="I86" t="s">
        <v>1552</v>
      </c>
      <c r="J86" t="s">
        <v>1112</v>
      </c>
      <c r="K86" t="s">
        <v>1553</v>
      </c>
      <c r="L86" s="170">
        <v>16772</v>
      </c>
      <c r="M86" t="s">
        <v>1549</v>
      </c>
      <c r="N86" t="s">
        <v>1550</v>
      </c>
      <c r="O86" t="s">
        <v>1151</v>
      </c>
    </row>
    <row r="87" spans="1:15" x14ac:dyDescent="0.2">
      <c r="A87">
        <v>1251961</v>
      </c>
      <c r="B87" t="s">
        <v>1133</v>
      </c>
      <c r="C87" t="s">
        <v>173</v>
      </c>
      <c r="D87" t="s">
        <v>172</v>
      </c>
      <c r="E87" t="s">
        <v>1554</v>
      </c>
      <c r="F87" t="s">
        <v>1545</v>
      </c>
      <c r="G87" t="s">
        <v>1546</v>
      </c>
      <c r="H87" t="s">
        <v>1137</v>
      </c>
      <c r="I87" t="s">
        <v>1555</v>
      </c>
      <c r="J87" t="s">
        <v>1556</v>
      </c>
      <c r="K87" t="s">
        <v>1557</v>
      </c>
      <c r="L87" s="170">
        <v>34171</v>
      </c>
      <c r="M87" t="s">
        <v>1549</v>
      </c>
      <c r="N87" t="s">
        <v>1550</v>
      </c>
      <c r="O87" t="s">
        <v>1151</v>
      </c>
    </row>
    <row r="88" spans="1:15" x14ac:dyDescent="0.2">
      <c r="A88">
        <v>1688568</v>
      </c>
      <c r="B88" t="s">
        <v>1152</v>
      </c>
      <c r="C88" t="s">
        <v>175</v>
      </c>
      <c r="D88" t="s">
        <v>174</v>
      </c>
      <c r="E88" t="s">
        <v>1558</v>
      </c>
      <c r="F88" t="s">
        <v>1545</v>
      </c>
      <c r="G88" t="s">
        <v>1546</v>
      </c>
      <c r="H88" t="s">
        <v>1137</v>
      </c>
      <c r="I88" t="s">
        <v>1112</v>
      </c>
      <c r="J88" t="s">
        <v>1559</v>
      </c>
      <c r="K88" t="s">
        <v>1560</v>
      </c>
      <c r="L88" s="170">
        <v>31240</v>
      </c>
      <c r="M88" t="s">
        <v>1549</v>
      </c>
      <c r="N88" t="s">
        <v>1550</v>
      </c>
      <c r="O88" t="s">
        <v>1151</v>
      </c>
    </row>
    <row r="89" spans="1:15" x14ac:dyDescent="0.2">
      <c r="A89">
        <v>1042736</v>
      </c>
      <c r="B89" t="s">
        <v>1152</v>
      </c>
      <c r="C89" t="s">
        <v>177</v>
      </c>
      <c r="D89" t="s">
        <v>176</v>
      </c>
      <c r="E89" t="s">
        <v>1561</v>
      </c>
      <c r="F89" t="s">
        <v>1562</v>
      </c>
      <c r="G89" t="s">
        <v>1563</v>
      </c>
      <c r="H89" t="s">
        <v>1137</v>
      </c>
      <c r="I89" t="s">
        <v>1112</v>
      </c>
      <c r="J89" t="s">
        <v>1564</v>
      </c>
      <c r="K89" t="s">
        <v>1565</v>
      </c>
      <c r="L89" s="170">
        <v>29651</v>
      </c>
      <c r="M89" t="s">
        <v>1549</v>
      </c>
      <c r="N89" t="s">
        <v>1550</v>
      </c>
      <c r="O89" t="s">
        <v>1151</v>
      </c>
    </row>
    <row r="90" spans="1:15" x14ac:dyDescent="0.2">
      <c r="A90">
        <v>1202317</v>
      </c>
      <c r="B90" t="s">
        <v>1133</v>
      </c>
      <c r="C90" t="s">
        <v>179</v>
      </c>
      <c r="D90" t="s">
        <v>178</v>
      </c>
      <c r="E90" t="s">
        <v>1566</v>
      </c>
      <c r="F90" t="s">
        <v>1567</v>
      </c>
      <c r="G90" t="s">
        <v>1568</v>
      </c>
      <c r="H90" t="s">
        <v>1137</v>
      </c>
      <c r="I90" t="s">
        <v>1569</v>
      </c>
      <c r="J90" t="s">
        <v>1570</v>
      </c>
      <c r="K90" t="s">
        <v>1571</v>
      </c>
      <c r="L90" s="170">
        <v>23804</v>
      </c>
      <c r="M90" t="s">
        <v>1549</v>
      </c>
      <c r="N90" t="s">
        <v>1550</v>
      </c>
      <c r="O90" t="s">
        <v>1151</v>
      </c>
    </row>
    <row r="91" spans="1:15" x14ac:dyDescent="0.2">
      <c r="A91">
        <v>1521430</v>
      </c>
      <c r="B91" t="s">
        <v>1133</v>
      </c>
      <c r="C91" t="s">
        <v>181</v>
      </c>
      <c r="D91" t="s">
        <v>180</v>
      </c>
      <c r="E91" t="s">
        <v>1572</v>
      </c>
      <c r="F91" t="s">
        <v>1573</v>
      </c>
      <c r="G91" t="s">
        <v>1574</v>
      </c>
      <c r="H91" t="s">
        <v>1137</v>
      </c>
      <c r="I91" t="s">
        <v>1112</v>
      </c>
      <c r="J91" t="s">
        <v>1575</v>
      </c>
      <c r="K91" t="s">
        <v>1576</v>
      </c>
      <c r="L91" s="170">
        <v>38026</v>
      </c>
      <c r="M91" t="s">
        <v>1549</v>
      </c>
      <c r="N91" t="s">
        <v>1550</v>
      </c>
      <c r="O91" t="s">
        <v>1151</v>
      </c>
    </row>
    <row r="92" spans="1:15" x14ac:dyDescent="0.2">
      <c r="A92">
        <v>1056649</v>
      </c>
      <c r="B92" t="s">
        <v>1133</v>
      </c>
      <c r="C92" t="s">
        <v>183</v>
      </c>
      <c r="D92" t="s">
        <v>182</v>
      </c>
      <c r="E92" t="s">
        <v>1577</v>
      </c>
      <c r="F92" t="s">
        <v>1578</v>
      </c>
      <c r="G92" t="s">
        <v>1579</v>
      </c>
      <c r="H92" t="s">
        <v>1137</v>
      </c>
      <c r="I92" t="s">
        <v>1580</v>
      </c>
      <c r="J92" t="s">
        <v>1581</v>
      </c>
      <c r="K92" t="s">
        <v>1582</v>
      </c>
      <c r="L92" s="170">
        <v>24264</v>
      </c>
      <c r="M92" t="s">
        <v>1549</v>
      </c>
      <c r="N92" t="s">
        <v>1550</v>
      </c>
      <c r="O92" t="s">
        <v>1151</v>
      </c>
    </row>
    <row r="93" spans="1:15" x14ac:dyDescent="0.2">
      <c r="A93">
        <v>1125181</v>
      </c>
      <c r="B93" t="s">
        <v>1133</v>
      </c>
      <c r="C93" t="s">
        <v>164</v>
      </c>
      <c r="D93" t="s">
        <v>184</v>
      </c>
      <c r="E93" t="s">
        <v>1583</v>
      </c>
      <c r="F93" t="s">
        <v>1584</v>
      </c>
      <c r="G93" t="s">
        <v>1585</v>
      </c>
      <c r="H93" t="s">
        <v>1137</v>
      </c>
      <c r="I93" t="s">
        <v>1112</v>
      </c>
      <c r="J93" t="s">
        <v>1586</v>
      </c>
      <c r="K93" t="s">
        <v>1587</v>
      </c>
      <c r="L93" s="170">
        <v>26586</v>
      </c>
      <c r="M93" t="s">
        <v>1549</v>
      </c>
      <c r="N93" t="s">
        <v>1550</v>
      </c>
      <c r="O93" t="s">
        <v>1151</v>
      </c>
    </row>
    <row r="94" spans="1:15" x14ac:dyDescent="0.2">
      <c r="A94">
        <v>1042735</v>
      </c>
      <c r="B94" t="s">
        <v>1152</v>
      </c>
      <c r="C94" t="s">
        <v>186</v>
      </c>
      <c r="D94" t="s">
        <v>185</v>
      </c>
      <c r="E94" t="s">
        <v>1588</v>
      </c>
      <c r="F94" t="s">
        <v>1589</v>
      </c>
      <c r="G94" t="s">
        <v>1590</v>
      </c>
      <c r="H94" t="s">
        <v>1137</v>
      </c>
      <c r="I94" t="s">
        <v>1112</v>
      </c>
      <c r="J94" t="s">
        <v>1591</v>
      </c>
      <c r="K94" t="s">
        <v>1592</v>
      </c>
      <c r="L94" s="170">
        <v>33510</v>
      </c>
      <c r="M94" t="s">
        <v>1549</v>
      </c>
      <c r="N94" t="s">
        <v>1550</v>
      </c>
      <c r="O94" t="s">
        <v>1151</v>
      </c>
    </row>
    <row r="95" spans="1:15" x14ac:dyDescent="0.2">
      <c r="A95">
        <v>1251958</v>
      </c>
      <c r="B95" t="s">
        <v>1133</v>
      </c>
      <c r="C95" t="s">
        <v>84</v>
      </c>
      <c r="D95" t="s">
        <v>169</v>
      </c>
      <c r="E95" t="s">
        <v>1593</v>
      </c>
      <c r="F95" t="s">
        <v>1545</v>
      </c>
      <c r="G95" t="s">
        <v>1546</v>
      </c>
      <c r="H95" t="s">
        <v>1137</v>
      </c>
      <c r="I95" t="s">
        <v>1112</v>
      </c>
      <c r="J95" t="s">
        <v>1112</v>
      </c>
      <c r="K95" t="s">
        <v>1594</v>
      </c>
      <c r="L95" s="170">
        <v>34185</v>
      </c>
      <c r="M95" t="s">
        <v>1549</v>
      </c>
      <c r="N95" t="s">
        <v>1550</v>
      </c>
      <c r="O95" t="s">
        <v>1151</v>
      </c>
    </row>
    <row r="96" spans="1:15" x14ac:dyDescent="0.2">
      <c r="A96">
        <v>2201278</v>
      </c>
      <c r="B96" t="s">
        <v>1133</v>
      </c>
      <c r="C96" t="s">
        <v>187</v>
      </c>
      <c r="D96" t="s">
        <v>54</v>
      </c>
      <c r="E96" t="s">
        <v>1595</v>
      </c>
      <c r="F96" t="s">
        <v>1573</v>
      </c>
      <c r="G96" t="s">
        <v>1563</v>
      </c>
      <c r="H96" t="s">
        <v>1137</v>
      </c>
      <c r="I96" t="s">
        <v>1112</v>
      </c>
      <c r="J96" t="s">
        <v>1596</v>
      </c>
      <c r="K96" t="s">
        <v>1597</v>
      </c>
      <c r="L96" s="170">
        <v>38177</v>
      </c>
      <c r="M96" t="s">
        <v>1549</v>
      </c>
      <c r="N96" t="s">
        <v>1550</v>
      </c>
      <c r="O96" t="s">
        <v>1151</v>
      </c>
    </row>
    <row r="97" spans="1:15" x14ac:dyDescent="0.2">
      <c r="A97">
        <v>1089012</v>
      </c>
      <c r="B97" t="s">
        <v>1133</v>
      </c>
      <c r="C97" t="s">
        <v>167</v>
      </c>
      <c r="D97" t="s">
        <v>176</v>
      </c>
      <c r="E97" t="s">
        <v>1598</v>
      </c>
      <c r="F97" t="s">
        <v>1573</v>
      </c>
      <c r="G97" t="s">
        <v>1563</v>
      </c>
      <c r="H97" t="s">
        <v>1137</v>
      </c>
      <c r="I97" t="s">
        <v>1112</v>
      </c>
      <c r="J97" t="s">
        <v>1599</v>
      </c>
      <c r="K97" t="s">
        <v>1600</v>
      </c>
      <c r="L97" s="170">
        <v>17336</v>
      </c>
      <c r="M97" t="s">
        <v>1549</v>
      </c>
      <c r="N97" t="s">
        <v>1550</v>
      </c>
      <c r="O97" t="s">
        <v>1151</v>
      </c>
    </row>
    <row r="98" spans="1:15" x14ac:dyDescent="0.2">
      <c r="A98">
        <v>1409720</v>
      </c>
      <c r="B98" t="s">
        <v>1133</v>
      </c>
      <c r="C98" t="s">
        <v>189</v>
      </c>
      <c r="D98" t="s">
        <v>188</v>
      </c>
      <c r="E98" t="s">
        <v>1601</v>
      </c>
      <c r="F98" t="s">
        <v>1191</v>
      </c>
      <c r="G98" t="s">
        <v>1192</v>
      </c>
      <c r="H98" t="s">
        <v>1137</v>
      </c>
      <c r="I98" t="s">
        <v>1112</v>
      </c>
      <c r="J98" t="s">
        <v>1602</v>
      </c>
      <c r="K98" t="s">
        <v>1603</v>
      </c>
      <c r="L98" s="170">
        <v>35125</v>
      </c>
      <c r="M98" t="s">
        <v>1549</v>
      </c>
      <c r="N98" t="s">
        <v>1550</v>
      </c>
      <c r="O98" t="s">
        <v>1151</v>
      </c>
    </row>
    <row r="99" spans="1:15" x14ac:dyDescent="0.2">
      <c r="A99">
        <v>1202306</v>
      </c>
      <c r="B99" t="s">
        <v>1133</v>
      </c>
      <c r="C99" t="s">
        <v>191</v>
      </c>
      <c r="D99" t="s">
        <v>190</v>
      </c>
      <c r="E99" t="s">
        <v>1604</v>
      </c>
      <c r="F99" t="s">
        <v>1545</v>
      </c>
      <c r="G99" t="s">
        <v>1546</v>
      </c>
      <c r="H99" t="s">
        <v>1137</v>
      </c>
      <c r="I99" t="s">
        <v>1605</v>
      </c>
      <c r="J99" t="s">
        <v>1112</v>
      </c>
      <c r="K99" t="s">
        <v>1606</v>
      </c>
      <c r="L99" s="170">
        <v>16772</v>
      </c>
      <c r="M99" t="s">
        <v>1549</v>
      </c>
      <c r="N99" t="s">
        <v>1550</v>
      </c>
      <c r="O99" t="s">
        <v>1151</v>
      </c>
    </row>
    <row r="100" spans="1:15" x14ac:dyDescent="0.2">
      <c r="A100">
        <v>1250429</v>
      </c>
      <c r="B100" t="s">
        <v>1152</v>
      </c>
      <c r="C100" t="s">
        <v>193</v>
      </c>
      <c r="D100" t="s">
        <v>192</v>
      </c>
      <c r="E100" t="s">
        <v>1607</v>
      </c>
      <c r="F100" t="s">
        <v>1545</v>
      </c>
      <c r="G100" t="s">
        <v>1546</v>
      </c>
      <c r="H100" t="s">
        <v>1137</v>
      </c>
      <c r="I100" t="s">
        <v>1608</v>
      </c>
      <c r="J100" t="s">
        <v>1609</v>
      </c>
      <c r="K100" t="s">
        <v>1610</v>
      </c>
      <c r="L100" s="170">
        <v>34994</v>
      </c>
      <c r="M100" t="s">
        <v>1549</v>
      </c>
      <c r="N100" t="s">
        <v>1550</v>
      </c>
      <c r="O100" t="s">
        <v>1151</v>
      </c>
    </row>
    <row r="101" spans="1:15" x14ac:dyDescent="0.2">
      <c r="A101">
        <v>2197155</v>
      </c>
      <c r="B101" t="s">
        <v>1112</v>
      </c>
      <c r="C101" t="s">
        <v>195</v>
      </c>
      <c r="D101" t="s">
        <v>194</v>
      </c>
      <c r="E101" t="s">
        <v>1611</v>
      </c>
      <c r="F101" t="s">
        <v>1545</v>
      </c>
      <c r="G101" t="s">
        <v>1546</v>
      </c>
      <c r="H101" t="s">
        <v>1137</v>
      </c>
      <c r="I101" t="s">
        <v>1112</v>
      </c>
      <c r="J101" t="s">
        <v>1612</v>
      </c>
      <c r="K101" t="s">
        <v>1613</v>
      </c>
      <c r="L101" s="170">
        <v>32547</v>
      </c>
      <c r="M101" t="s">
        <v>1549</v>
      </c>
      <c r="N101" t="s">
        <v>1550</v>
      </c>
      <c r="O101" t="s">
        <v>1151</v>
      </c>
    </row>
    <row r="102" spans="1:15" x14ac:dyDescent="0.2">
      <c r="A102">
        <v>1009177</v>
      </c>
      <c r="B102" t="s">
        <v>1133</v>
      </c>
      <c r="C102" t="s">
        <v>196</v>
      </c>
      <c r="D102" t="s">
        <v>180</v>
      </c>
      <c r="E102" t="s">
        <v>1614</v>
      </c>
      <c r="F102" t="s">
        <v>1615</v>
      </c>
      <c r="G102" t="s">
        <v>1616</v>
      </c>
      <c r="H102" t="s">
        <v>1137</v>
      </c>
      <c r="I102" t="s">
        <v>1617</v>
      </c>
      <c r="J102" t="s">
        <v>1618</v>
      </c>
      <c r="K102" t="s">
        <v>1619</v>
      </c>
      <c r="L102" s="170">
        <v>32488</v>
      </c>
      <c r="M102" t="s">
        <v>1549</v>
      </c>
      <c r="N102" t="s">
        <v>1550</v>
      </c>
      <c r="O102" t="s">
        <v>1151</v>
      </c>
    </row>
    <row r="103" spans="1:15" x14ac:dyDescent="0.2">
      <c r="A103">
        <v>1042737</v>
      </c>
      <c r="B103" t="s">
        <v>1133</v>
      </c>
      <c r="C103" t="s">
        <v>97</v>
      </c>
      <c r="D103" t="s">
        <v>197</v>
      </c>
      <c r="E103" t="s">
        <v>1561</v>
      </c>
      <c r="F103" t="s">
        <v>1562</v>
      </c>
      <c r="G103" t="s">
        <v>1563</v>
      </c>
      <c r="H103" t="s">
        <v>1137</v>
      </c>
      <c r="I103" t="s">
        <v>1112</v>
      </c>
      <c r="J103" t="s">
        <v>1112</v>
      </c>
      <c r="K103" t="s">
        <v>1620</v>
      </c>
      <c r="L103" s="170">
        <v>27050</v>
      </c>
      <c r="M103" t="s">
        <v>1549</v>
      </c>
      <c r="N103" t="s">
        <v>1550</v>
      </c>
      <c r="O103" t="s">
        <v>1151</v>
      </c>
    </row>
    <row r="104" spans="1:15" x14ac:dyDescent="0.2">
      <c r="A104">
        <v>1069383</v>
      </c>
      <c r="B104" t="s">
        <v>1133</v>
      </c>
      <c r="C104" t="s">
        <v>199</v>
      </c>
      <c r="D104" t="s">
        <v>198</v>
      </c>
      <c r="E104" t="s">
        <v>1621</v>
      </c>
      <c r="F104" t="s">
        <v>1545</v>
      </c>
      <c r="G104" t="s">
        <v>1546</v>
      </c>
      <c r="H104" t="s">
        <v>1137</v>
      </c>
      <c r="I104" t="s">
        <v>1112</v>
      </c>
      <c r="J104" t="s">
        <v>1622</v>
      </c>
      <c r="K104" t="s">
        <v>1623</v>
      </c>
      <c r="L104" s="170">
        <v>23433</v>
      </c>
      <c r="M104" t="s">
        <v>1549</v>
      </c>
      <c r="N104" t="s">
        <v>1550</v>
      </c>
      <c r="O104" t="s">
        <v>1151</v>
      </c>
    </row>
    <row r="105" spans="1:15" x14ac:dyDescent="0.2">
      <c r="A105">
        <v>1029633</v>
      </c>
      <c r="B105" t="s">
        <v>1152</v>
      </c>
      <c r="C105" t="s">
        <v>201</v>
      </c>
      <c r="D105" t="s">
        <v>200</v>
      </c>
      <c r="E105" t="s">
        <v>1624</v>
      </c>
      <c r="F105" t="s">
        <v>1625</v>
      </c>
      <c r="G105" t="s">
        <v>1626</v>
      </c>
      <c r="H105" t="s">
        <v>1627</v>
      </c>
      <c r="I105" t="s">
        <v>1112</v>
      </c>
      <c r="J105" t="s">
        <v>1628</v>
      </c>
      <c r="K105" t="s">
        <v>1629</v>
      </c>
      <c r="L105" s="170">
        <v>25031</v>
      </c>
      <c r="M105" t="s">
        <v>1630</v>
      </c>
      <c r="N105" t="s">
        <v>1631</v>
      </c>
      <c r="O105" t="s">
        <v>1151</v>
      </c>
    </row>
    <row r="106" spans="1:15" x14ac:dyDescent="0.2">
      <c r="A106">
        <v>1242028</v>
      </c>
      <c r="B106" t="s">
        <v>1133</v>
      </c>
      <c r="C106" t="s">
        <v>93</v>
      </c>
      <c r="D106" t="s">
        <v>202</v>
      </c>
      <c r="E106" t="s">
        <v>1632</v>
      </c>
      <c r="F106" t="s">
        <v>1633</v>
      </c>
      <c r="G106" t="s">
        <v>1448</v>
      </c>
      <c r="H106" t="s">
        <v>1137</v>
      </c>
      <c r="I106" t="s">
        <v>1112</v>
      </c>
      <c r="J106" t="s">
        <v>1634</v>
      </c>
      <c r="K106" t="s">
        <v>1635</v>
      </c>
      <c r="L106" s="170">
        <v>32811</v>
      </c>
      <c r="M106" t="s">
        <v>1630</v>
      </c>
      <c r="N106" t="s">
        <v>1631</v>
      </c>
      <c r="O106" t="s">
        <v>1151</v>
      </c>
    </row>
    <row r="107" spans="1:15" x14ac:dyDescent="0.2">
      <c r="A107">
        <v>1857097</v>
      </c>
      <c r="B107" t="s">
        <v>1133</v>
      </c>
      <c r="C107" t="s">
        <v>204</v>
      </c>
      <c r="D107" t="s">
        <v>203</v>
      </c>
      <c r="E107" t="s">
        <v>1636</v>
      </c>
      <c r="F107" t="s">
        <v>1637</v>
      </c>
      <c r="G107" t="s">
        <v>1448</v>
      </c>
      <c r="H107" t="s">
        <v>1137</v>
      </c>
      <c r="I107" t="s">
        <v>1112</v>
      </c>
      <c r="J107" t="s">
        <v>1638</v>
      </c>
      <c r="K107" t="s">
        <v>1639</v>
      </c>
      <c r="L107" s="170">
        <v>24419</v>
      </c>
      <c r="M107" t="s">
        <v>1630</v>
      </c>
      <c r="N107" t="s">
        <v>1631</v>
      </c>
      <c r="O107" t="s">
        <v>1151</v>
      </c>
    </row>
    <row r="108" spans="1:15" x14ac:dyDescent="0.2">
      <c r="A108">
        <v>1051790</v>
      </c>
      <c r="B108" t="s">
        <v>1133</v>
      </c>
      <c r="C108" t="s">
        <v>138</v>
      </c>
      <c r="D108" t="s">
        <v>205</v>
      </c>
      <c r="E108" t="s">
        <v>1640</v>
      </c>
      <c r="F108" t="s">
        <v>1641</v>
      </c>
      <c r="G108" t="s">
        <v>1448</v>
      </c>
      <c r="H108" t="s">
        <v>1137</v>
      </c>
      <c r="I108" t="s">
        <v>1642</v>
      </c>
      <c r="J108" t="s">
        <v>1112</v>
      </c>
      <c r="K108" t="s">
        <v>1643</v>
      </c>
      <c r="L108" s="170">
        <v>15917</v>
      </c>
      <c r="M108" t="s">
        <v>1630</v>
      </c>
      <c r="N108" t="s">
        <v>1631</v>
      </c>
      <c r="O108" t="s">
        <v>1151</v>
      </c>
    </row>
    <row r="109" spans="1:15" x14ac:dyDescent="0.2">
      <c r="A109">
        <v>1039255</v>
      </c>
      <c r="B109" t="s">
        <v>1133</v>
      </c>
      <c r="C109" t="s">
        <v>131</v>
      </c>
      <c r="D109" t="s">
        <v>206</v>
      </c>
      <c r="E109" t="s">
        <v>1644</v>
      </c>
      <c r="F109" t="s">
        <v>1637</v>
      </c>
      <c r="G109" t="s">
        <v>1448</v>
      </c>
      <c r="H109" t="s">
        <v>1137</v>
      </c>
      <c r="I109" t="s">
        <v>1112</v>
      </c>
      <c r="J109" t="s">
        <v>1645</v>
      </c>
      <c r="K109" t="s">
        <v>1646</v>
      </c>
      <c r="L109" s="170">
        <v>26216</v>
      </c>
      <c r="M109" t="s">
        <v>1630</v>
      </c>
      <c r="N109" t="s">
        <v>1631</v>
      </c>
      <c r="O109" t="s">
        <v>1151</v>
      </c>
    </row>
    <row r="110" spans="1:15" x14ac:dyDescent="0.2">
      <c r="A110">
        <v>1119370</v>
      </c>
      <c r="B110" t="s">
        <v>1133</v>
      </c>
      <c r="C110" t="s">
        <v>57</v>
      </c>
      <c r="D110" t="s">
        <v>207</v>
      </c>
      <c r="E110" t="s">
        <v>1647</v>
      </c>
      <c r="F110" t="s">
        <v>1637</v>
      </c>
      <c r="G110" t="s">
        <v>1448</v>
      </c>
      <c r="H110" t="s">
        <v>1137</v>
      </c>
      <c r="I110" t="s">
        <v>1648</v>
      </c>
      <c r="J110" t="s">
        <v>1649</v>
      </c>
      <c r="K110" t="s">
        <v>1650</v>
      </c>
      <c r="L110" s="170">
        <v>16719</v>
      </c>
      <c r="M110" t="s">
        <v>1630</v>
      </c>
      <c r="N110" t="s">
        <v>1631</v>
      </c>
      <c r="O110" t="s">
        <v>1151</v>
      </c>
    </row>
    <row r="111" spans="1:15" x14ac:dyDescent="0.2">
      <c r="A111">
        <v>1058364</v>
      </c>
      <c r="B111" t="s">
        <v>1152</v>
      </c>
      <c r="C111" t="s">
        <v>209</v>
      </c>
      <c r="D111" t="s">
        <v>208</v>
      </c>
      <c r="E111" t="s">
        <v>1651</v>
      </c>
      <c r="F111" t="s">
        <v>1652</v>
      </c>
      <c r="G111" t="s">
        <v>1448</v>
      </c>
      <c r="H111" t="s">
        <v>1137</v>
      </c>
      <c r="I111" t="s">
        <v>1653</v>
      </c>
      <c r="J111" t="s">
        <v>1654</v>
      </c>
      <c r="K111" t="s">
        <v>1655</v>
      </c>
      <c r="L111" s="170">
        <v>27247</v>
      </c>
      <c r="M111" t="s">
        <v>1630</v>
      </c>
      <c r="N111" t="s">
        <v>1631</v>
      </c>
      <c r="O111" t="s">
        <v>1151</v>
      </c>
    </row>
    <row r="112" spans="1:15" x14ac:dyDescent="0.2">
      <c r="A112">
        <v>1202389</v>
      </c>
      <c r="B112" t="s">
        <v>1133</v>
      </c>
      <c r="C112" t="s">
        <v>159</v>
      </c>
      <c r="D112" t="s">
        <v>202</v>
      </c>
      <c r="E112" t="s">
        <v>1656</v>
      </c>
      <c r="F112" t="s">
        <v>1418</v>
      </c>
      <c r="G112" t="s">
        <v>1657</v>
      </c>
      <c r="H112" t="s">
        <v>1137</v>
      </c>
      <c r="I112" t="s">
        <v>1658</v>
      </c>
      <c r="J112" t="s">
        <v>1659</v>
      </c>
      <c r="K112" t="s">
        <v>1660</v>
      </c>
      <c r="L112" s="170">
        <v>20757</v>
      </c>
      <c r="M112" t="s">
        <v>1630</v>
      </c>
      <c r="N112" t="s">
        <v>1631</v>
      </c>
      <c r="O112" t="s">
        <v>1151</v>
      </c>
    </row>
    <row r="113" spans="1:15" x14ac:dyDescent="0.2">
      <c r="A113">
        <v>1058826</v>
      </c>
      <c r="B113" t="s">
        <v>1133</v>
      </c>
      <c r="C113" t="s">
        <v>86</v>
      </c>
      <c r="D113" t="s">
        <v>210</v>
      </c>
      <c r="E113" t="s">
        <v>1661</v>
      </c>
      <c r="F113" t="s">
        <v>1662</v>
      </c>
      <c r="G113" t="s">
        <v>1663</v>
      </c>
      <c r="H113" t="s">
        <v>1627</v>
      </c>
      <c r="I113" t="s">
        <v>1664</v>
      </c>
      <c r="J113" t="s">
        <v>1665</v>
      </c>
      <c r="K113" t="s">
        <v>1666</v>
      </c>
      <c r="L113" s="170">
        <v>21977</v>
      </c>
      <c r="M113" t="s">
        <v>1630</v>
      </c>
      <c r="N113" t="s">
        <v>1631</v>
      </c>
      <c r="O113" t="s">
        <v>1151</v>
      </c>
    </row>
    <row r="114" spans="1:15" x14ac:dyDescent="0.2">
      <c r="A114">
        <v>1277172</v>
      </c>
      <c r="B114" t="s">
        <v>1133</v>
      </c>
      <c r="C114" t="s">
        <v>212</v>
      </c>
      <c r="D114" t="s">
        <v>211</v>
      </c>
      <c r="E114" t="s">
        <v>1667</v>
      </c>
      <c r="F114" t="s">
        <v>1668</v>
      </c>
      <c r="G114" t="s">
        <v>1669</v>
      </c>
      <c r="H114" t="s">
        <v>1137</v>
      </c>
      <c r="I114" t="s">
        <v>1112</v>
      </c>
      <c r="J114" t="s">
        <v>1670</v>
      </c>
      <c r="K114" t="s">
        <v>1671</v>
      </c>
      <c r="L114" s="170">
        <v>33472</v>
      </c>
      <c r="M114" t="s">
        <v>1630</v>
      </c>
      <c r="N114" t="s">
        <v>1631</v>
      </c>
      <c r="O114" t="s">
        <v>1151</v>
      </c>
    </row>
    <row r="115" spans="1:15" x14ac:dyDescent="0.2">
      <c r="A115">
        <v>1261911</v>
      </c>
      <c r="B115" t="s">
        <v>1133</v>
      </c>
      <c r="C115" t="s">
        <v>214</v>
      </c>
      <c r="D115" t="s">
        <v>213</v>
      </c>
      <c r="E115" t="s">
        <v>1651</v>
      </c>
      <c r="F115" t="s">
        <v>1652</v>
      </c>
      <c r="G115" t="s">
        <v>1448</v>
      </c>
      <c r="H115" t="s">
        <v>1137</v>
      </c>
      <c r="I115" t="s">
        <v>1112</v>
      </c>
      <c r="J115" t="s">
        <v>1672</v>
      </c>
      <c r="K115" t="s">
        <v>1673</v>
      </c>
      <c r="L115" s="170">
        <v>25006</v>
      </c>
      <c r="M115" t="s">
        <v>1630</v>
      </c>
      <c r="N115" t="s">
        <v>1631</v>
      </c>
      <c r="O115" t="s">
        <v>1151</v>
      </c>
    </row>
    <row r="116" spans="1:15" x14ac:dyDescent="0.2">
      <c r="A116">
        <v>1202377</v>
      </c>
      <c r="B116" t="s">
        <v>1133</v>
      </c>
      <c r="C116" t="s">
        <v>113</v>
      </c>
      <c r="D116" t="s">
        <v>215</v>
      </c>
      <c r="E116" t="s">
        <v>1674</v>
      </c>
      <c r="F116" t="s">
        <v>1637</v>
      </c>
      <c r="G116" t="s">
        <v>1448</v>
      </c>
      <c r="H116" t="s">
        <v>1137</v>
      </c>
      <c r="I116" t="s">
        <v>1112</v>
      </c>
      <c r="J116" t="s">
        <v>1675</v>
      </c>
      <c r="K116" t="s">
        <v>1676</v>
      </c>
      <c r="L116" s="170">
        <v>30228</v>
      </c>
      <c r="M116" t="s">
        <v>1630</v>
      </c>
      <c r="N116" t="s">
        <v>1631</v>
      </c>
      <c r="O116" t="s">
        <v>1151</v>
      </c>
    </row>
    <row r="117" spans="1:15" x14ac:dyDescent="0.2">
      <c r="A117">
        <v>1893702</v>
      </c>
      <c r="B117" t="s">
        <v>1133</v>
      </c>
      <c r="C117" t="s">
        <v>105</v>
      </c>
      <c r="D117" t="s">
        <v>216</v>
      </c>
      <c r="E117" t="s">
        <v>1677</v>
      </c>
      <c r="F117" t="s">
        <v>1678</v>
      </c>
      <c r="G117" t="s">
        <v>1679</v>
      </c>
      <c r="H117" t="s">
        <v>1137</v>
      </c>
      <c r="I117" t="s">
        <v>1680</v>
      </c>
      <c r="J117" t="s">
        <v>1681</v>
      </c>
      <c r="K117" t="s">
        <v>1682</v>
      </c>
      <c r="L117" s="170">
        <v>22704</v>
      </c>
      <c r="M117" t="s">
        <v>1630</v>
      </c>
      <c r="N117" t="s">
        <v>1631</v>
      </c>
      <c r="O117" t="s">
        <v>1151</v>
      </c>
    </row>
    <row r="118" spans="1:15" x14ac:dyDescent="0.2">
      <c r="A118">
        <v>1202379</v>
      </c>
      <c r="B118" t="s">
        <v>1133</v>
      </c>
      <c r="C118" t="s">
        <v>49</v>
      </c>
      <c r="D118" t="s">
        <v>217</v>
      </c>
      <c r="E118" t="s">
        <v>1683</v>
      </c>
      <c r="F118" t="s">
        <v>1418</v>
      </c>
      <c r="G118" t="s">
        <v>1419</v>
      </c>
      <c r="H118" t="s">
        <v>1137</v>
      </c>
      <c r="I118" t="s">
        <v>1684</v>
      </c>
      <c r="J118" t="s">
        <v>1685</v>
      </c>
      <c r="K118" t="s">
        <v>1686</v>
      </c>
      <c r="L118" s="170">
        <v>16941</v>
      </c>
      <c r="M118" t="s">
        <v>1630</v>
      </c>
      <c r="N118" t="s">
        <v>1631</v>
      </c>
      <c r="O118" t="s">
        <v>1151</v>
      </c>
    </row>
    <row r="119" spans="1:15" x14ac:dyDescent="0.2">
      <c r="A119">
        <v>1210284</v>
      </c>
      <c r="B119" t="s">
        <v>1152</v>
      </c>
      <c r="C119" t="s">
        <v>219</v>
      </c>
      <c r="D119" t="s">
        <v>218</v>
      </c>
      <c r="E119" t="s">
        <v>1687</v>
      </c>
      <c r="F119" t="s">
        <v>1688</v>
      </c>
      <c r="G119" t="s">
        <v>1448</v>
      </c>
      <c r="H119" t="s">
        <v>1137</v>
      </c>
      <c r="I119" t="s">
        <v>1689</v>
      </c>
      <c r="J119" t="s">
        <v>1112</v>
      </c>
      <c r="K119" t="s">
        <v>1690</v>
      </c>
      <c r="L119" s="170">
        <v>18528</v>
      </c>
      <c r="M119" t="s">
        <v>1630</v>
      </c>
      <c r="N119" t="s">
        <v>1631</v>
      </c>
      <c r="O119" t="s">
        <v>1151</v>
      </c>
    </row>
    <row r="120" spans="1:15" x14ac:dyDescent="0.2">
      <c r="A120">
        <v>1247914</v>
      </c>
      <c r="B120" t="s">
        <v>1133</v>
      </c>
      <c r="C120" t="s">
        <v>221</v>
      </c>
      <c r="D120" t="s">
        <v>220</v>
      </c>
      <c r="E120" t="s">
        <v>1691</v>
      </c>
      <c r="F120" t="s">
        <v>1692</v>
      </c>
      <c r="G120" t="s">
        <v>1693</v>
      </c>
      <c r="H120" t="s">
        <v>1137</v>
      </c>
      <c r="I120" t="s">
        <v>1694</v>
      </c>
      <c r="J120" t="s">
        <v>1695</v>
      </c>
      <c r="K120" t="s">
        <v>1696</v>
      </c>
      <c r="L120" s="170">
        <v>19273</v>
      </c>
      <c r="M120" t="s">
        <v>1697</v>
      </c>
      <c r="N120" t="s">
        <v>1698</v>
      </c>
      <c r="O120" t="s">
        <v>1151</v>
      </c>
    </row>
    <row r="121" spans="1:15" x14ac:dyDescent="0.2">
      <c r="A121">
        <v>1118853</v>
      </c>
      <c r="B121" t="s">
        <v>1133</v>
      </c>
      <c r="C121" t="s">
        <v>107</v>
      </c>
      <c r="D121" t="s">
        <v>222</v>
      </c>
      <c r="E121" t="s">
        <v>1699</v>
      </c>
      <c r="F121" t="s">
        <v>1700</v>
      </c>
      <c r="G121" t="s">
        <v>1701</v>
      </c>
      <c r="H121" t="s">
        <v>1137</v>
      </c>
      <c r="I121" t="s">
        <v>1702</v>
      </c>
      <c r="J121" t="s">
        <v>1703</v>
      </c>
      <c r="K121" t="s">
        <v>1704</v>
      </c>
      <c r="L121" s="170">
        <v>21003</v>
      </c>
      <c r="M121" t="s">
        <v>1697</v>
      </c>
      <c r="N121" t="s">
        <v>1698</v>
      </c>
      <c r="O121" t="s">
        <v>1151</v>
      </c>
    </row>
    <row r="122" spans="1:15" x14ac:dyDescent="0.2">
      <c r="A122">
        <v>2219809</v>
      </c>
      <c r="B122" t="s">
        <v>1133</v>
      </c>
      <c r="C122" t="s">
        <v>138</v>
      </c>
      <c r="D122" t="s">
        <v>223</v>
      </c>
      <c r="E122" t="s">
        <v>1705</v>
      </c>
      <c r="F122" t="s">
        <v>1692</v>
      </c>
      <c r="G122" t="s">
        <v>1693</v>
      </c>
      <c r="H122" t="s">
        <v>1137</v>
      </c>
      <c r="I122" t="s">
        <v>1112</v>
      </c>
      <c r="J122" t="s">
        <v>1112</v>
      </c>
      <c r="K122" t="s">
        <v>1112</v>
      </c>
      <c r="L122" s="170">
        <v>25029</v>
      </c>
      <c r="M122" t="s">
        <v>1697</v>
      </c>
      <c r="N122" t="s">
        <v>1698</v>
      </c>
      <c r="O122" t="s">
        <v>1151</v>
      </c>
    </row>
    <row r="123" spans="1:15" x14ac:dyDescent="0.2">
      <c r="A123">
        <v>1622083</v>
      </c>
      <c r="B123" t="s">
        <v>1133</v>
      </c>
      <c r="C123" t="s">
        <v>225</v>
      </c>
      <c r="D123" t="s">
        <v>224</v>
      </c>
      <c r="E123" t="s">
        <v>1706</v>
      </c>
      <c r="F123" t="s">
        <v>1692</v>
      </c>
      <c r="G123" t="s">
        <v>1693</v>
      </c>
      <c r="H123" t="s">
        <v>1137</v>
      </c>
      <c r="I123" t="s">
        <v>1211</v>
      </c>
      <c r="J123" t="s">
        <v>1707</v>
      </c>
      <c r="K123" t="s">
        <v>1708</v>
      </c>
      <c r="L123" s="170">
        <v>37325</v>
      </c>
      <c r="M123" t="s">
        <v>1697</v>
      </c>
      <c r="N123" t="s">
        <v>1698</v>
      </c>
      <c r="O123" t="s">
        <v>1151</v>
      </c>
    </row>
    <row r="124" spans="1:15" x14ac:dyDescent="0.2">
      <c r="A124">
        <v>1118859</v>
      </c>
      <c r="B124" t="s">
        <v>1152</v>
      </c>
      <c r="C124" t="s">
        <v>227</v>
      </c>
      <c r="D124" t="s">
        <v>226</v>
      </c>
      <c r="E124" t="s">
        <v>1709</v>
      </c>
      <c r="F124" t="s">
        <v>1710</v>
      </c>
      <c r="G124" t="s">
        <v>1711</v>
      </c>
      <c r="H124" t="s">
        <v>1137</v>
      </c>
      <c r="I124" t="s">
        <v>1112</v>
      </c>
      <c r="J124" t="s">
        <v>1712</v>
      </c>
      <c r="K124" t="s">
        <v>1713</v>
      </c>
      <c r="L124" s="170">
        <v>28290</v>
      </c>
      <c r="M124" t="s">
        <v>1697</v>
      </c>
      <c r="N124" t="s">
        <v>1698</v>
      </c>
      <c r="O124" t="s">
        <v>1151</v>
      </c>
    </row>
    <row r="125" spans="1:15" x14ac:dyDescent="0.2">
      <c r="A125">
        <v>1202410</v>
      </c>
      <c r="B125" t="s">
        <v>1152</v>
      </c>
      <c r="C125" t="s">
        <v>228</v>
      </c>
      <c r="D125" t="s">
        <v>220</v>
      </c>
      <c r="E125" t="s">
        <v>1691</v>
      </c>
      <c r="F125" t="s">
        <v>1692</v>
      </c>
      <c r="G125" t="s">
        <v>1693</v>
      </c>
      <c r="H125" t="s">
        <v>1137</v>
      </c>
      <c r="I125" t="s">
        <v>1694</v>
      </c>
      <c r="J125" t="s">
        <v>1714</v>
      </c>
      <c r="K125" t="s">
        <v>1715</v>
      </c>
      <c r="L125" s="170">
        <v>19732</v>
      </c>
      <c r="M125" t="s">
        <v>1697</v>
      </c>
      <c r="N125" t="s">
        <v>1698</v>
      </c>
      <c r="O125" t="s">
        <v>1151</v>
      </c>
    </row>
    <row r="126" spans="1:15" x14ac:dyDescent="0.2">
      <c r="A126">
        <v>1118846</v>
      </c>
      <c r="B126" t="s">
        <v>1133</v>
      </c>
      <c r="C126" t="s">
        <v>84</v>
      </c>
      <c r="D126" t="s">
        <v>229</v>
      </c>
      <c r="E126" t="s">
        <v>1716</v>
      </c>
      <c r="F126" t="s">
        <v>1692</v>
      </c>
      <c r="G126" t="s">
        <v>1693</v>
      </c>
      <c r="H126" t="s">
        <v>1137</v>
      </c>
      <c r="I126" t="s">
        <v>1717</v>
      </c>
      <c r="J126" t="s">
        <v>1718</v>
      </c>
      <c r="K126" t="s">
        <v>1719</v>
      </c>
      <c r="L126" s="170">
        <v>28317</v>
      </c>
      <c r="M126" t="s">
        <v>1697</v>
      </c>
      <c r="N126" t="s">
        <v>1698</v>
      </c>
      <c r="O126" t="s">
        <v>1151</v>
      </c>
    </row>
    <row r="127" spans="1:15" x14ac:dyDescent="0.2">
      <c r="A127">
        <v>1202413</v>
      </c>
      <c r="B127" t="s">
        <v>1133</v>
      </c>
      <c r="C127" t="s">
        <v>131</v>
      </c>
      <c r="D127" t="s">
        <v>230</v>
      </c>
      <c r="E127" t="s">
        <v>1720</v>
      </c>
      <c r="F127" t="s">
        <v>1721</v>
      </c>
      <c r="G127" t="s">
        <v>1722</v>
      </c>
      <c r="H127" t="s">
        <v>1137</v>
      </c>
      <c r="I127" t="s">
        <v>1723</v>
      </c>
      <c r="J127" t="s">
        <v>1724</v>
      </c>
      <c r="K127" t="s">
        <v>1725</v>
      </c>
      <c r="L127" s="170">
        <v>27700</v>
      </c>
      <c r="M127" t="s">
        <v>1697</v>
      </c>
      <c r="N127" t="s">
        <v>1698</v>
      </c>
      <c r="O127" t="s">
        <v>1151</v>
      </c>
    </row>
    <row r="128" spans="1:15" x14ac:dyDescent="0.2">
      <c r="A128">
        <v>1893539</v>
      </c>
      <c r="B128" t="s">
        <v>1133</v>
      </c>
      <c r="C128" t="s">
        <v>232</v>
      </c>
      <c r="D128" t="s">
        <v>231</v>
      </c>
      <c r="E128" t="s">
        <v>1726</v>
      </c>
      <c r="F128" t="s">
        <v>1692</v>
      </c>
      <c r="G128" t="s">
        <v>1693</v>
      </c>
      <c r="H128" t="s">
        <v>1137</v>
      </c>
      <c r="I128" t="s">
        <v>1112</v>
      </c>
      <c r="J128" t="s">
        <v>1727</v>
      </c>
      <c r="K128" t="s">
        <v>1728</v>
      </c>
      <c r="L128" s="170">
        <v>38699</v>
      </c>
      <c r="M128" t="s">
        <v>1697</v>
      </c>
      <c r="N128" t="s">
        <v>1698</v>
      </c>
      <c r="O128" t="s">
        <v>1151</v>
      </c>
    </row>
    <row r="129" spans="1:15" x14ac:dyDescent="0.2">
      <c r="A129">
        <v>1150957</v>
      </c>
      <c r="B129" t="s">
        <v>1133</v>
      </c>
      <c r="C129" t="s">
        <v>233</v>
      </c>
      <c r="D129" t="s">
        <v>229</v>
      </c>
      <c r="E129" t="s">
        <v>1729</v>
      </c>
      <c r="F129" t="s">
        <v>1154</v>
      </c>
      <c r="G129" t="s">
        <v>1730</v>
      </c>
      <c r="H129" t="s">
        <v>1137</v>
      </c>
      <c r="I129" t="s">
        <v>1731</v>
      </c>
      <c r="J129" t="s">
        <v>1732</v>
      </c>
      <c r="K129" t="s">
        <v>1112</v>
      </c>
      <c r="L129" s="170">
        <v>27292</v>
      </c>
      <c r="M129" t="s">
        <v>1697</v>
      </c>
      <c r="N129" t="s">
        <v>1698</v>
      </c>
      <c r="O129" t="s">
        <v>1151</v>
      </c>
    </row>
    <row r="130" spans="1:15" x14ac:dyDescent="0.2">
      <c r="A130">
        <v>1242034</v>
      </c>
      <c r="B130" t="s">
        <v>1133</v>
      </c>
      <c r="C130" t="s">
        <v>235</v>
      </c>
      <c r="D130" t="s">
        <v>234</v>
      </c>
      <c r="E130" t="s">
        <v>1733</v>
      </c>
      <c r="F130" t="s">
        <v>1692</v>
      </c>
      <c r="G130" t="s">
        <v>1693</v>
      </c>
      <c r="H130" t="s">
        <v>1137</v>
      </c>
      <c r="I130" t="s">
        <v>1734</v>
      </c>
      <c r="J130" t="s">
        <v>1735</v>
      </c>
      <c r="K130" t="s">
        <v>1736</v>
      </c>
      <c r="L130" s="170">
        <v>20121</v>
      </c>
      <c r="M130" t="s">
        <v>1697</v>
      </c>
      <c r="N130" t="s">
        <v>1698</v>
      </c>
      <c r="O130" t="s">
        <v>1151</v>
      </c>
    </row>
    <row r="131" spans="1:15" x14ac:dyDescent="0.2">
      <c r="A131">
        <v>1056597</v>
      </c>
      <c r="B131" t="s">
        <v>1133</v>
      </c>
      <c r="C131" t="s">
        <v>204</v>
      </c>
      <c r="D131" t="s">
        <v>236</v>
      </c>
      <c r="E131" t="s">
        <v>1737</v>
      </c>
      <c r="F131" t="s">
        <v>1738</v>
      </c>
      <c r="G131" t="s">
        <v>1739</v>
      </c>
      <c r="H131" t="s">
        <v>1137</v>
      </c>
      <c r="I131" t="s">
        <v>1112</v>
      </c>
      <c r="J131" t="s">
        <v>1740</v>
      </c>
      <c r="K131" t="s">
        <v>1741</v>
      </c>
      <c r="L131" s="170">
        <v>24068</v>
      </c>
      <c r="M131" t="s">
        <v>1742</v>
      </c>
      <c r="N131" t="s">
        <v>1743</v>
      </c>
      <c r="O131" t="s">
        <v>1151</v>
      </c>
    </row>
    <row r="132" spans="1:15" x14ac:dyDescent="0.2">
      <c r="A132">
        <v>1630094</v>
      </c>
      <c r="B132" t="s">
        <v>1133</v>
      </c>
      <c r="C132" t="s">
        <v>238</v>
      </c>
      <c r="D132" t="s">
        <v>237</v>
      </c>
      <c r="E132" t="s">
        <v>1744</v>
      </c>
      <c r="F132" t="s">
        <v>1285</v>
      </c>
      <c r="G132" t="s">
        <v>1286</v>
      </c>
      <c r="H132" t="s">
        <v>1137</v>
      </c>
      <c r="I132" t="s">
        <v>1745</v>
      </c>
      <c r="J132" t="s">
        <v>1746</v>
      </c>
      <c r="K132" t="s">
        <v>1747</v>
      </c>
      <c r="L132" s="170">
        <v>35467</v>
      </c>
      <c r="M132" t="s">
        <v>1742</v>
      </c>
      <c r="N132" t="s">
        <v>1743</v>
      </c>
      <c r="O132" t="s">
        <v>1151</v>
      </c>
    </row>
    <row r="133" spans="1:15" x14ac:dyDescent="0.2">
      <c r="A133">
        <v>1055691</v>
      </c>
      <c r="B133" t="s">
        <v>1133</v>
      </c>
      <c r="C133" t="s">
        <v>80</v>
      </c>
      <c r="D133" t="s">
        <v>239</v>
      </c>
      <c r="E133" t="s">
        <v>1748</v>
      </c>
      <c r="F133" t="s">
        <v>1242</v>
      </c>
      <c r="G133" t="s">
        <v>1235</v>
      </c>
      <c r="H133" t="s">
        <v>1137</v>
      </c>
      <c r="I133" t="s">
        <v>1749</v>
      </c>
      <c r="J133" t="s">
        <v>1750</v>
      </c>
      <c r="K133" t="s">
        <v>1751</v>
      </c>
      <c r="L133" s="170">
        <v>12355</v>
      </c>
      <c r="M133" t="s">
        <v>1742</v>
      </c>
      <c r="N133" t="s">
        <v>1743</v>
      </c>
      <c r="O133" t="s">
        <v>1151</v>
      </c>
    </row>
    <row r="134" spans="1:15" x14ac:dyDescent="0.2">
      <c r="A134">
        <v>1145283</v>
      </c>
      <c r="B134" t="s">
        <v>1133</v>
      </c>
      <c r="C134" t="s">
        <v>57</v>
      </c>
      <c r="D134" t="s">
        <v>239</v>
      </c>
      <c r="E134" t="s">
        <v>1752</v>
      </c>
      <c r="F134" t="s">
        <v>1285</v>
      </c>
      <c r="G134" t="s">
        <v>1286</v>
      </c>
      <c r="H134" t="s">
        <v>1137</v>
      </c>
      <c r="I134" t="s">
        <v>1753</v>
      </c>
      <c r="J134" t="s">
        <v>1754</v>
      </c>
      <c r="K134" t="s">
        <v>1755</v>
      </c>
      <c r="L134" s="170">
        <v>23026</v>
      </c>
      <c r="M134" t="s">
        <v>1742</v>
      </c>
      <c r="N134" t="s">
        <v>1743</v>
      </c>
      <c r="O134" t="s">
        <v>1151</v>
      </c>
    </row>
    <row r="135" spans="1:15" x14ac:dyDescent="0.2">
      <c r="A135">
        <v>1203862</v>
      </c>
      <c r="B135" t="s">
        <v>1152</v>
      </c>
      <c r="C135" t="s">
        <v>78</v>
      </c>
      <c r="D135" t="s">
        <v>240</v>
      </c>
      <c r="E135" t="s">
        <v>1756</v>
      </c>
      <c r="F135" t="s">
        <v>1757</v>
      </c>
      <c r="G135" t="s">
        <v>1758</v>
      </c>
      <c r="H135" t="s">
        <v>1137</v>
      </c>
      <c r="I135" t="s">
        <v>1759</v>
      </c>
      <c r="J135" t="s">
        <v>1760</v>
      </c>
      <c r="K135" t="s">
        <v>1761</v>
      </c>
      <c r="L135" s="170">
        <v>25622</v>
      </c>
      <c r="M135" t="s">
        <v>1742</v>
      </c>
      <c r="N135" t="s">
        <v>1743</v>
      </c>
      <c r="O135" t="s">
        <v>1151</v>
      </c>
    </row>
    <row r="136" spans="1:15" x14ac:dyDescent="0.2">
      <c r="A136">
        <v>1239898</v>
      </c>
      <c r="B136" t="s">
        <v>1133</v>
      </c>
      <c r="C136" t="s">
        <v>119</v>
      </c>
      <c r="D136" t="s">
        <v>239</v>
      </c>
      <c r="E136" t="s">
        <v>1762</v>
      </c>
      <c r="F136" t="s">
        <v>1242</v>
      </c>
      <c r="G136" t="s">
        <v>1235</v>
      </c>
      <c r="H136" t="s">
        <v>1137</v>
      </c>
      <c r="I136" t="s">
        <v>1753</v>
      </c>
      <c r="J136" t="s">
        <v>1763</v>
      </c>
      <c r="K136" t="s">
        <v>1764</v>
      </c>
      <c r="L136" s="170">
        <v>33785</v>
      </c>
      <c r="M136" t="s">
        <v>1742</v>
      </c>
      <c r="N136" t="s">
        <v>1743</v>
      </c>
      <c r="O136" t="s">
        <v>1151</v>
      </c>
    </row>
    <row r="137" spans="1:15" x14ac:dyDescent="0.2">
      <c r="A137">
        <v>1203868</v>
      </c>
      <c r="B137" t="s">
        <v>1133</v>
      </c>
      <c r="C137" t="s">
        <v>196</v>
      </c>
      <c r="D137" t="s">
        <v>241</v>
      </c>
      <c r="E137" t="s">
        <v>1765</v>
      </c>
      <c r="F137" t="s">
        <v>1285</v>
      </c>
      <c r="G137" t="s">
        <v>1286</v>
      </c>
      <c r="H137" t="s">
        <v>1137</v>
      </c>
      <c r="I137" t="s">
        <v>1766</v>
      </c>
      <c r="J137" t="s">
        <v>1767</v>
      </c>
      <c r="K137" t="s">
        <v>1768</v>
      </c>
      <c r="L137" s="170">
        <v>17689</v>
      </c>
      <c r="M137" t="s">
        <v>1742</v>
      </c>
      <c r="N137" t="s">
        <v>1743</v>
      </c>
      <c r="O137" t="s">
        <v>1151</v>
      </c>
    </row>
    <row r="138" spans="1:15" x14ac:dyDescent="0.2">
      <c r="A138">
        <v>1526684</v>
      </c>
      <c r="B138" t="s">
        <v>1152</v>
      </c>
      <c r="C138" t="s">
        <v>243</v>
      </c>
      <c r="D138" t="s">
        <v>242</v>
      </c>
      <c r="E138" t="s">
        <v>1769</v>
      </c>
      <c r="F138" t="s">
        <v>1250</v>
      </c>
      <c r="G138" t="s">
        <v>1251</v>
      </c>
      <c r="H138" t="s">
        <v>1137</v>
      </c>
      <c r="I138" t="s">
        <v>1770</v>
      </c>
      <c r="J138" t="s">
        <v>1771</v>
      </c>
      <c r="K138" t="s">
        <v>1772</v>
      </c>
      <c r="L138" s="170">
        <v>36142</v>
      </c>
      <c r="M138" t="s">
        <v>1742</v>
      </c>
      <c r="N138" t="s">
        <v>1743</v>
      </c>
      <c r="O138" t="s">
        <v>1151</v>
      </c>
    </row>
    <row r="139" spans="1:15" x14ac:dyDescent="0.2">
      <c r="A139">
        <v>1873634</v>
      </c>
      <c r="B139" t="s">
        <v>1133</v>
      </c>
      <c r="C139" t="s">
        <v>245</v>
      </c>
      <c r="D139" t="s">
        <v>244</v>
      </c>
      <c r="E139" t="s">
        <v>1773</v>
      </c>
      <c r="F139" t="s">
        <v>1774</v>
      </c>
      <c r="G139" t="s">
        <v>1775</v>
      </c>
      <c r="H139" t="s">
        <v>1137</v>
      </c>
      <c r="I139" t="s">
        <v>1776</v>
      </c>
      <c r="J139" t="s">
        <v>1777</v>
      </c>
      <c r="K139" t="s">
        <v>1778</v>
      </c>
      <c r="L139" s="170">
        <v>24990</v>
      </c>
      <c r="M139" t="s">
        <v>1742</v>
      </c>
      <c r="N139" t="s">
        <v>1743</v>
      </c>
      <c r="O139" t="s">
        <v>1151</v>
      </c>
    </row>
    <row r="140" spans="1:15" x14ac:dyDescent="0.2">
      <c r="A140">
        <v>1898141</v>
      </c>
      <c r="B140" t="s">
        <v>1133</v>
      </c>
      <c r="C140" t="s">
        <v>247</v>
      </c>
      <c r="D140" t="s">
        <v>246</v>
      </c>
      <c r="E140" t="s">
        <v>1779</v>
      </c>
      <c r="F140" t="s">
        <v>1285</v>
      </c>
      <c r="G140" t="s">
        <v>1286</v>
      </c>
      <c r="H140" t="s">
        <v>1137</v>
      </c>
      <c r="I140" t="s">
        <v>1112</v>
      </c>
      <c r="J140" t="s">
        <v>1780</v>
      </c>
      <c r="K140" t="s">
        <v>1781</v>
      </c>
      <c r="L140" s="170">
        <v>37788</v>
      </c>
      <c r="M140" t="s">
        <v>1742</v>
      </c>
      <c r="N140" t="s">
        <v>1743</v>
      </c>
      <c r="O140" t="s">
        <v>1151</v>
      </c>
    </row>
    <row r="141" spans="1:15" x14ac:dyDescent="0.2">
      <c r="A141">
        <v>1201800</v>
      </c>
      <c r="B141" t="s">
        <v>1133</v>
      </c>
      <c r="C141" t="s">
        <v>84</v>
      </c>
      <c r="D141" t="s">
        <v>248</v>
      </c>
      <c r="E141" t="s">
        <v>1782</v>
      </c>
      <c r="F141" t="s">
        <v>1285</v>
      </c>
      <c r="G141" t="s">
        <v>1286</v>
      </c>
      <c r="H141" t="s">
        <v>1137</v>
      </c>
      <c r="I141" t="s">
        <v>1783</v>
      </c>
      <c r="J141" t="s">
        <v>1784</v>
      </c>
      <c r="K141" t="s">
        <v>1785</v>
      </c>
      <c r="L141" s="170">
        <v>19836</v>
      </c>
      <c r="M141" t="s">
        <v>1742</v>
      </c>
      <c r="N141" t="s">
        <v>1743</v>
      </c>
      <c r="O141" t="s">
        <v>1151</v>
      </c>
    </row>
    <row r="142" spans="1:15" x14ac:dyDescent="0.2">
      <c r="A142">
        <v>1203869</v>
      </c>
      <c r="B142" t="s">
        <v>1133</v>
      </c>
      <c r="C142" t="s">
        <v>191</v>
      </c>
      <c r="D142" t="s">
        <v>249</v>
      </c>
      <c r="E142" t="s">
        <v>1786</v>
      </c>
      <c r="F142" t="s">
        <v>1242</v>
      </c>
      <c r="G142" t="s">
        <v>1235</v>
      </c>
      <c r="H142" t="s">
        <v>1137</v>
      </c>
      <c r="I142" t="s">
        <v>1787</v>
      </c>
      <c r="J142" t="s">
        <v>1788</v>
      </c>
      <c r="K142" t="s">
        <v>1789</v>
      </c>
      <c r="L142" s="170">
        <v>18549</v>
      </c>
      <c r="M142" t="s">
        <v>1742</v>
      </c>
      <c r="N142" t="s">
        <v>1743</v>
      </c>
      <c r="O142" t="s">
        <v>1151</v>
      </c>
    </row>
    <row r="143" spans="1:15" x14ac:dyDescent="0.2">
      <c r="A143">
        <v>1042733</v>
      </c>
      <c r="B143" t="s">
        <v>1133</v>
      </c>
      <c r="C143" t="s">
        <v>251</v>
      </c>
      <c r="D143" t="s">
        <v>250</v>
      </c>
      <c r="E143" t="s">
        <v>1790</v>
      </c>
      <c r="F143" t="s">
        <v>1791</v>
      </c>
      <c r="G143" t="s">
        <v>1792</v>
      </c>
      <c r="H143" t="s">
        <v>1137</v>
      </c>
      <c r="I143" t="s">
        <v>1112</v>
      </c>
      <c r="J143" t="s">
        <v>1793</v>
      </c>
      <c r="K143" t="s">
        <v>1794</v>
      </c>
      <c r="L143" s="170">
        <v>33167</v>
      </c>
      <c r="M143" t="s">
        <v>1795</v>
      </c>
      <c r="N143" t="s">
        <v>1796</v>
      </c>
      <c r="O143" t="s">
        <v>1151</v>
      </c>
    </row>
    <row r="144" spans="1:15" x14ac:dyDescent="0.2">
      <c r="A144">
        <v>1126724</v>
      </c>
      <c r="B144" t="s">
        <v>1152</v>
      </c>
      <c r="C144" t="s">
        <v>253</v>
      </c>
      <c r="D144" t="s">
        <v>252</v>
      </c>
      <c r="E144" t="s">
        <v>1797</v>
      </c>
      <c r="F144" t="s">
        <v>1437</v>
      </c>
      <c r="G144" t="s">
        <v>1438</v>
      </c>
      <c r="H144" t="s">
        <v>1137</v>
      </c>
      <c r="I144" t="s">
        <v>1798</v>
      </c>
      <c r="J144" t="s">
        <v>1799</v>
      </c>
      <c r="K144" t="s">
        <v>1800</v>
      </c>
      <c r="L144" s="170">
        <v>27850</v>
      </c>
      <c r="M144" t="s">
        <v>1795</v>
      </c>
      <c r="N144" t="s">
        <v>1796</v>
      </c>
      <c r="O144" t="s">
        <v>1151</v>
      </c>
    </row>
    <row r="145" spans="1:15" x14ac:dyDescent="0.2">
      <c r="A145">
        <v>1034401</v>
      </c>
      <c r="B145" t="s">
        <v>1133</v>
      </c>
      <c r="C145" t="s">
        <v>105</v>
      </c>
      <c r="D145" t="s">
        <v>254</v>
      </c>
      <c r="E145" t="s">
        <v>1801</v>
      </c>
      <c r="F145" t="s">
        <v>1802</v>
      </c>
      <c r="G145" t="s">
        <v>1803</v>
      </c>
      <c r="H145" t="s">
        <v>1137</v>
      </c>
      <c r="I145" t="s">
        <v>1804</v>
      </c>
      <c r="J145" t="s">
        <v>1805</v>
      </c>
      <c r="K145" t="s">
        <v>1806</v>
      </c>
      <c r="L145" s="170">
        <v>21581</v>
      </c>
      <c r="M145" t="s">
        <v>1795</v>
      </c>
      <c r="N145" t="s">
        <v>1796</v>
      </c>
      <c r="O145" t="s">
        <v>1151</v>
      </c>
    </row>
    <row r="146" spans="1:15" x14ac:dyDescent="0.2">
      <c r="A146">
        <v>1278023</v>
      </c>
      <c r="B146" t="s">
        <v>1133</v>
      </c>
      <c r="C146" t="s">
        <v>105</v>
      </c>
      <c r="D146" t="s">
        <v>255</v>
      </c>
      <c r="E146" t="s">
        <v>1807</v>
      </c>
      <c r="F146" t="s">
        <v>1802</v>
      </c>
      <c r="G146" t="s">
        <v>1803</v>
      </c>
      <c r="H146" t="s">
        <v>1137</v>
      </c>
      <c r="I146" t="s">
        <v>1112</v>
      </c>
      <c r="J146" t="s">
        <v>1808</v>
      </c>
      <c r="K146" t="s">
        <v>1809</v>
      </c>
      <c r="L146" s="170">
        <v>28673</v>
      </c>
      <c r="M146" t="s">
        <v>1795</v>
      </c>
      <c r="N146" t="s">
        <v>1796</v>
      </c>
      <c r="O146" t="s">
        <v>1151</v>
      </c>
    </row>
    <row r="147" spans="1:15" x14ac:dyDescent="0.2">
      <c r="A147">
        <v>1270829</v>
      </c>
      <c r="B147" t="s">
        <v>1133</v>
      </c>
      <c r="C147" t="s">
        <v>256</v>
      </c>
      <c r="D147" t="s">
        <v>54</v>
      </c>
      <c r="E147" t="s">
        <v>1810</v>
      </c>
      <c r="F147" t="s">
        <v>1811</v>
      </c>
      <c r="G147" t="s">
        <v>1812</v>
      </c>
      <c r="H147" t="s">
        <v>1137</v>
      </c>
      <c r="I147" t="s">
        <v>1813</v>
      </c>
      <c r="J147" t="s">
        <v>1814</v>
      </c>
      <c r="K147" t="s">
        <v>1815</v>
      </c>
      <c r="L147" s="170">
        <v>36740</v>
      </c>
      <c r="M147" t="s">
        <v>1795</v>
      </c>
      <c r="N147" t="s">
        <v>1796</v>
      </c>
      <c r="O147" t="s">
        <v>1151</v>
      </c>
    </row>
    <row r="148" spans="1:15" x14ac:dyDescent="0.2">
      <c r="A148">
        <v>1108970</v>
      </c>
      <c r="B148" t="s">
        <v>1133</v>
      </c>
      <c r="C148" t="s">
        <v>257</v>
      </c>
      <c r="D148" t="s">
        <v>176</v>
      </c>
      <c r="E148" t="s">
        <v>1816</v>
      </c>
      <c r="F148" t="s">
        <v>1817</v>
      </c>
      <c r="G148" t="s">
        <v>1818</v>
      </c>
      <c r="H148" t="s">
        <v>1137</v>
      </c>
      <c r="I148" t="s">
        <v>1819</v>
      </c>
      <c r="J148" t="s">
        <v>1820</v>
      </c>
      <c r="K148" t="s">
        <v>1821</v>
      </c>
      <c r="L148" s="170">
        <v>24647</v>
      </c>
      <c r="M148" t="s">
        <v>1795</v>
      </c>
      <c r="N148" t="s">
        <v>1796</v>
      </c>
      <c r="O148" t="s">
        <v>1151</v>
      </c>
    </row>
    <row r="149" spans="1:15" x14ac:dyDescent="0.2">
      <c r="A149">
        <v>1202437</v>
      </c>
      <c r="B149" t="s">
        <v>1133</v>
      </c>
      <c r="C149" t="s">
        <v>105</v>
      </c>
      <c r="D149" t="s">
        <v>54</v>
      </c>
      <c r="E149" t="s">
        <v>1822</v>
      </c>
      <c r="F149" t="s">
        <v>1802</v>
      </c>
      <c r="G149" t="s">
        <v>1803</v>
      </c>
      <c r="H149" t="s">
        <v>1137</v>
      </c>
      <c r="I149" t="s">
        <v>1823</v>
      </c>
      <c r="J149" t="s">
        <v>1824</v>
      </c>
      <c r="K149" t="s">
        <v>1825</v>
      </c>
      <c r="L149" s="170">
        <v>28596</v>
      </c>
      <c r="M149" t="s">
        <v>1795</v>
      </c>
      <c r="N149" t="s">
        <v>1796</v>
      </c>
      <c r="O149" t="s">
        <v>1151</v>
      </c>
    </row>
    <row r="150" spans="1:15" x14ac:dyDescent="0.2">
      <c r="A150">
        <v>1897846</v>
      </c>
      <c r="B150" t="s">
        <v>1133</v>
      </c>
      <c r="C150" t="s">
        <v>212</v>
      </c>
      <c r="D150" t="s">
        <v>258</v>
      </c>
      <c r="E150" t="s">
        <v>1112</v>
      </c>
      <c r="F150" t="s">
        <v>1462</v>
      </c>
      <c r="G150" t="s">
        <v>1463</v>
      </c>
      <c r="H150" t="s">
        <v>1137</v>
      </c>
      <c r="I150" t="s">
        <v>1112</v>
      </c>
      <c r="J150" t="s">
        <v>1826</v>
      </c>
      <c r="K150" t="s">
        <v>1827</v>
      </c>
      <c r="L150" s="170">
        <v>37448</v>
      </c>
      <c r="M150" t="s">
        <v>1795</v>
      </c>
      <c r="N150" t="s">
        <v>1796</v>
      </c>
      <c r="O150" t="s">
        <v>1151</v>
      </c>
    </row>
    <row r="151" spans="1:15" x14ac:dyDescent="0.2">
      <c r="A151">
        <v>1202434</v>
      </c>
      <c r="B151" t="s">
        <v>1133</v>
      </c>
      <c r="C151" t="s">
        <v>164</v>
      </c>
      <c r="D151" t="s">
        <v>54</v>
      </c>
      <c r="E151" t="s">
        <v>1828</v>
      </c>
      <c r="F151" t="s">
        <v>1811</v>
      </c>
      <c r="G151" t="s">
        <v>1812</v>
      </c>
      <c r="H151" t="s">
        <v>1137</v>
      </c>
      <c r="I151" t="s">
        <v>1813</v>
      </c>
      <c r="J151" t="s">
        <v>1829</v>
      </c>
      <c r="K151" t="s">
        <v>1830</v>
      </c>
      <c r="L151" s="170">
        <v>26840</v>
      </c>
      <c r="M151" t="s">
        <v>1795</v>
      </c>
      <c r="N151" t="s">
        <v>1796</v>
      </c>
      <c r="O151" t="s">
        <v>1151</v>
      </c>
    </row>
    <row r="152" spans="1:15" x14ac:dyDescent="0.2">
      <c r="A152">
        <v>1681292</v>
      </c>
      <c r="B152" t="s">
        <v>1133</v>
      </c>
      <c r="C152" t="s">
        <v>97</v>
      </c>
      <c r="D152" t="s">
        <v>259</v>
      </c>
      <c r="E152" t="s">
        <v>1831</v>
      </c>
      <c r="F152" t="s">
        <v>1832</v>
      </c>
      <c r="G152" t="s">
        <v>1833</v>
      </c>
      <c r="H152" t="s">
        <v>1137</v>
      </c>
      <c r="I152" t="s">
        <v>1112</v>
      </c>
      <c r="J152" t="s">
        <v>1834</v>
      </c>
      <c r="K152" t="s">
        <v>1835</v>
      </c>
      <c r="L152" s="170">
        <v>22607</v>
      </c>
      <c r="M152" t="s">
        <v>1795</v>
      </c>
      <c r="N152" t="s">
        <v>1796</v>
      </c>
      <c r="O152" t="s">
        <v>1151</v>
      </c>
    </row>
    <row r="153" spans="1:15" x14ac:dyDescent="0.2">
      <c r="A153">
        <v>1536043</v>
      </c>
      <c r="B153" t="s">
        <v>1133</v>
      </c>
      <c r="C153" t="s">
        <v>261</v>
      </c>
      <c r="D153" t="s">
        <v>260</v>
      </c>
      <c r="E153" t="s">
        <v>1836</v>
      </c>
      <c r="F153" t="s">
        <v>1573</v>
      </c>
      <c r="G153" t="s">
        <v>1574</v>
      </c>
      <c r="H153" t="s">
        <v>1137</v>
      </c>
      <c r="I153" t="s">
        <v>1112</v>
      </c>
      <c r="J153" t="s">
        <v>1837</v>
      </c>
      <c r="K153" t="s">
        <v>1838</v>
      </c>
      <c r="L153" s="170">
        <v>37047</v>
      </c>
      <c r="M153" t="s">
        <v>1795</v>
      </c>
      <c r="N153" t="s">
        <v>1796</v>
      </c>
      <c r="O153" t="s">
        <v>1151</v>
      </c>
    </row>
    <row r="154" spans="1:15" x14ac:dyDescent="0.2">
      <c r="A154">
        <v>1202430</v>
      </c>
      <c r="B154" t="s">
        <v>1133</v>
      </c>
      <c r="C154" t="s">
        <v>136</v>
      </c>
      <c r="D154" t="s">
        <v>262</v>
      </c>
      <c r="E154" t="s">
        <v>1839</v>
      </c>
      <c r="F154" t="s">
        <v>1381</v>
      </c>
      <c r="G154" t="s">
        <v>1382</v>
      </c>
      <c r="H154" t="s">
        <v>1137</v>
      </c>
      <c r="I154" t="s">
        <v>1840</v>
      </c>
      <c r="J154" t="s">
        <v>1841</v>
      </c>
      <c r="K154" t="s">
        <v>1842</v>
      </c>
      <c r="L154" s="170">
        <v>21444</v>
      </c>
      <c r="M154" t="s">
        <v>1795</v>
      </c>
      <c r="N154" t="s">
        <v>1796</v>
      </c>
      <c r="O154" t="s">
        <v>1151</v>
      </c>
    </row>
    <row r="155" spans="1:15" x14ac:dyDescent="0.2">
      <c r="A155">
        <v>1202442</v>
      </c>
      <c r="B155" t="s">
        <v>1152</v>
      </c>
      <c r="C155" t="s">
        <v>263</v>
      </c>
      <c r="D155" t="s">
        <v>54</v>
      </c>
      <c r="E155" t="s">
        <v>1828</v>
      </c>
      <c r="F155" t="s">
        <v>1811</v>
      </c>
      <c r="G155" t="s">
        <v>1812</v>
      </c>
      <c r="H155" t="s">
        <v>1137</v>
      </c>
      <c r="I155" t="s">
        <v>1813</v>
      </c>
      <c r="J155" t="s">
        <v>1843</v>
      </c>
      <c r="K155" t="s">
        <v>1844</v>
      </c>
      <c r="L155" s="170">
        <v>29259</v>
      </c>
      <c r="M155" t="s">
        <v>1795</v>
      </c>
      <c r="N155" t="s">
        <v>1796</v>
      </c>
      <c r="O155" t="s">
        <v>1151</v>
      </c>
    </row>
    <row r="156" spans="1:15" x14ac:dyDescent="0.2">
      <c r="A156">
        <v>1270832</v>
      </c>
      <c r="B156" t="s">
        <v>1133</v>
      </c>
      <c r="C156" t="s">
        <v>238</v>
      </c>
      <c r="D156" t="s">
        <v>264</v>
      </c>
      <c r="E156" t="s">
        <v>1845</v>
      </c>
      <c r="F156" t="s">
        <v>1846</v>
      </c>
      <c r="G156" t="s">
        <v>1847</v>
      </c>
      <c r="H156" t="s">
        <v>1137</v>
      </c>
      <c r="I156" t="s">
        <v>1848</v>
      </c>
      <c r="J156" t="s">
        <v>1849</v>
      </c>
      <c r="K156" t="s">
        <v>1850</v>
      </c>
      <c r="L156" s="170">
        <v>35561</v>
      </c>
      <c r="M156" t="s">
        <v>1851</v>
      </c>
      <c r="N156" t="s">
        <v>1852</v>
      </c>
      <c r="O156" t="s">
        <v>1151</v>
      </c>
    </row>
    <row r="157" spans="1:15" x14ac:dyDescent="0.2">
      <c r="A157">
        <v>1115816</v>
      </c>
      <c r="B157" t="s">
        <v>1133</v>
      </c>
      <c r="C157" t="s">
        <v>266</v>
      </c>
      <c r="D157" t="s">
        <v>265</v>
      </c>
      <c r="E157" t="s">
        <v>1853</v>
      </c>
      <c r="F157" t="s">
        <v>1846</v>
      </c>
      <c r="G157" t="s">
        <v>1847</v>
      </c>
      <c r="H157" t="s">
        <v>1137</v>
      </c>
      <c r="I157" t="s">
        <v>1854</v>
      </c>
      <c r="J157" t="s">
        <v>1855</v>
      </c>
      <c r="K157" t="s">
        <v>1856</v>
      </c>
      <c r="L157" s="170">
        <v>21447</v>
      </c>
      <c r="M157" t="s">
        <v>1851</v>
      </c>
      <c r="N157" t="s">
        <v>1852</v>
      </c>
      <c r="O157" t="s">
        <v>1151</v>
      </c>
    </row>
    <row r="158" spans="1:15" x14ac:dyDescent="0.2">
      <c r="A158">
        <v>1115812</v>
      </c>
      <c r="B158" t="s">
        <v>1133</v>
      </c>
      <c r="C158" t="s">
        <v>196</v>
      </c>
      <c r="D158" t="s">
        <v>267</v>
      </c>
      <c r="E158" t="s">
        <v>1857</v>
      </c>
      <c r="F158" t="s">
        <v>1846</v>
      </c>
      <c r="G158" t="s">
        <v>1847</v>
      </c>
      <c r="H158" t="s">
        <v>1137</v>
      </c>
      <c r="I158" t="s">
        <v>1858</v>
      </c>
      <c r="J158" t="s">
        <v>1859</v>
      </c>
      <c r="K158" t="s">
        <v>1860</v>
      </c>
      <c r="L158" s="170">
        <v>23744</v>
      </c>
      <c r="M158" t="s">
        <v>1851</v>
      </c>
      <c r="N158" t="s">
        <v>1852</v>
      </c>
      <c r="O158" t="s">
        <v>1151</v>
      </c>
    </row>
    <row r="159" spans="1:15" x14ac:dyDescent="0.2">
      <c r="A159">
        <v>1179102</v>
      </c>
      <c r="B159" t="s">
        <v>1133</v>
      </c>
      <c r="C159" t="s">
        <v>49</v>
      </c>
      <c r="D159" t="s">
        <v>268</v>
      </c>
      <c r="E159" t="s">
        <v>1861</v>
      </c>
      <c r="F159" t="s">
        <v>1862</v>
      </c>
      <c r="G159" t="s">
        <v>1863</v>
      </c>
      <c r="H159" t="s">
        <v>1137</v>
      </c>
      <c r="I159" t="s">
        <v>1864</v>
      </c>
      <c r="J159" t="s">
        <v>1865</v>
      </c>
      <c r="K159" t="s">
        <v>1866</v>
      </c>
      <c r="L159" s="170">
        <v>23571</v>
      </c>
      <c r="M159" t="s">
        <v>1851</v>
      </c>
      <c r="N159" t="s">
        <v>1852</v>
      </c>
      <c r="O159" t="s">
        <v>1151</v>
      </c>
    </row>
    <row r="160" spans="1:15" x14ac:dyDescent="0.2">
      <c r="A160">
        <v>1202466</v>
      </c>
      <c r="B160" t="s">
        <v>1133</v>
      </c>
      <c r="C160" t="s">
        <v>270</v>
      </c>
      <c r="D160" t="s">
        <v>269</v>
      </c>
      <c r="E160" t="s">
        <v>1867</v>
      </c>
      <c r="F160" t="s">
        <v>1846</v>
      </c>
      <c r="G160" t="s">
        <v>1847</v>
      </c>
      <c r="H160" t="s">
        <v>1137</v>
      </c>
      <c r="I160" t="s">
        <v>1868</v>
      </c>
      <c r="J160" t="s">
        <v>1869</v>
      </c>
      <c r="K160" t="s">
        <v>1870</v>
      </c>
      <c r="L160" s="170">
        <v>22126</v>
      </c>
      <c r="M160" t="s">
        <v>1851</v>
      </c>
      <c r="N160" t="s">
        <v>1852</v>
      </c>
      <c r="O160" t="s">
        <v>1151</v>
      </c>
    </row>
    <row r="161" spans="1:15" x14ac:dyDescent="0.2">
      <c r="A161">
        <v>1202462</v>
      </c>
      <c r="B161" t="s">
        <v>1133</v>
      </c>
      <c r="C161" t="s">
        <v>272</v>
      </c>
      <c r="D161" t="s">
        <v>271</v>
      </c>
      <c r="E161" t="s">
        <v>1871</v>
      </c>
      <c r="F161" t="s">
        <v>1846</v>
      </c>
      <c r="G161" t="s">
        <v>1847</v>
      </c>
      <c r="H161" t="s">
        <v>1137</v>
      </c>
      <c r="I161" t="s">
        <v>1872</v>
      </c>
      <c r="J161" t="s">
        <v>1873</v>
      </c>
      <c r="K161" t="s">
        <v>1874</v>
      </c>
      <c r="L161" s="170">
        <v>22900</v>
      </c>
      <c r="M161" t="s">
        <v>1851</v>
      </c>
      <c r="N161" t="s">
        <v>1852</v>
      </c>
      <c r="O161" t="s">
        <v>1151</v>
      </c>
    </row>
    <row r="162" spans="1:15" x14ac:dyDescent="0.2">
      <c r="A162">
        <v>1202465</v>
      </c>
      <c r="B162" t="s">
        <v>1133</v>
      </c>
      <c r="C162" t="s">
        <v>84</v>
      </c>
      <c r="D162" t="s">
        <v>269</v>
      </c>
      <c r="E162" t="s">
        <v>1875</v>
      </c>
      <c r="F162" t="s">
        <v>1862</v>
      </c>
      <c r="G162" t="s">
        <v>1876</v>
      </c>
      <c r="H162" t="s">
        <v>1137</v>
      </c>
      <c r="I162" t="s">
        <v>1877</v>
      </c>
      <c r="J162" t="s">
        <v>1878</v>
      </c>
      <c r="K162" t="s">
        <v>1879</v>
      </c>
      <c r="L162" s="170">
        <v>23064</v>
      </c>
      <c r="M162" t="s">
        <v>1851</v>
      </c>
      <c r="N162" t="s">
        <v>1852</v>
      </c>
      <c r="O162" t="s">
        <v>1151</v>
      </c>
    </row>
    <row r="163" spans="1:15" x14ac:dyDescent="0.2">
      <c r="A163">
        <v>1202467</v>
      </c>
      <c r="B163" t="s">
        <v>1133</v>
      </c>
      <c r="C163" t="s">
        <v>274</v>
      </c>
      <c r="D163" t="s">
        <v>273</v>
      </c>
      <c r="E163" t="s">
        <v>1880</v>
      </c>
      <c r="F163" t="s">
        <v>1846</v>
      </c>
      <c r="G163" t="s">
        <v>1847</v>
      </c>
      <c r="H163" t="s">
        <v>1137</v>
      </c>
      <c r="I163" t="s">
        <v>1881</v>
      </c>
      <c r="J163" t="s">
        <v>1882</v>
      </c>
      <c r="K163" t="s">
        <v>1883</v>
      </c>
      <c r="L163" s="170">
        <v>22760</v>
      </c>
      <c r="M163" t="s">
        <v>1851</v>
      </c>
      <c r="N163" t="s">
        <v>1852</v>
      </c>
      <c r="O163" t="s">
        <v>1151</v>
      </c>
    </row>
    <row r="164" spans="1:15" x14ac:dyDescent="0.2">
      <c r="A164">
        <v>1115811</v>
      </c>
      <c r="B164" t="s">
        <v>1133</v>
      </c>
      <c r="C164" t="s">
        <v>276</v>
      </c>
      <c r="D164" t="s">
        <v>275</v>
      </c>
      <c r="E164" t="s">
        <v>1884</v>
      </c>
      <c r="F164" t="s">
        <v>1846</v>
      </c>
      <c r="G164" t="s">
        <v>1847</v>
      </c>
      <c r="H164" t="s">
        <v>1137</v>
      </c>
      <c r="I164" t="s">
        <v>1885</v>
      </c>
      <c r="J164" t="s">
        <v>1886</v>
      </c>
      <c r="K164" t="s">
        <v>1887</v>
      </c>
      <c r="L164" s="170">
        <v>19399</v>
      </c>
      <c r="M164" t="s">
        <v>1851</v>
      </c>
      <c r="N164" t="s">
        <v>1852</v>
      </c>
      <c r="O164" t="s">
        <v>1151</v>
      </c>
    </row>
    <row r="165" spans="1:15" x14ac:dyDescent="0.2">
      <c r="A165">
        <v>1202463</v>
      </c>
      <c r="B165" t="s">
        <v>1133</v>
      </c>
      <c r="C165" t="s">
        <v>43</v>
      </c>
      <c r="D165" t="s">
        <v>277</v>
      </c>
      <c r="E165" t="s">
        <v>1888</v>
      </c>
      <c r="F165" t="s">
        <v>1846</v>
      </c>
      <c r="G165" t="s">
        <v>1847</v>
      </c>
      <c r="H165" t="s">
        <v>1137</v>
      </c>
      <c r="I165" t="s">
        <v>1889</v>
      </c>
      <c r="J165" t="s">
        <v>1890</v>
      </c>
      <c r="K165" t="s">
        <v>1891</v>
      </c>
      <c r="L165" s="170">
        <v>24880</v>
      </c>
      <c r="M165" t="s">
        <v>1851</v>
      </c>
      <c r="N165" t="s">
        <v>1852</v>
      </c>
      <c r="O165" t="s">
        <v>1151</v>
      </c>
    </row>
    <row r="166" spans="1:15" x14ac:dyDescent="0.2">
      <c r="A166">
        <v>1096531</v>
      </c>
      <c r="B166" t="s">
        <v>1133</v>
      </c>
      <c r="C166" t="s">
        <v>51</v>
      </c>
      <c r="D166" t="s">
        <v>278</v>
      </c>
      <c r="E166" t="s">
        <v>1892</v>
      </c>
      <c r="F166" t="s">
        <v>1893</v>
      </c>
      <c r="G166" t="s">
        <v>1894</v>
      </c>
      <c r="H166" t="s">
        <v>1137</v>
      </c>
      <c r="I166" t="s">
        <v>1895</v>
      </c>
      <c r="J166" t="s">
        <v>1896</v>
      </c>
      <c r="K166" t="s">
        <v>1897</v>
      </c>
      <c r="L166" s="170">
        <v>20039</v>
      </c>
      <c r="M166" t="s">
        <v>1898</v>
      </c>
      <c r="N166" t="s">
        <v>1899</v>
      </c>
      <c r="O166" t="s">
        <v>1151</v>
      </c>
    </row>
    <row r="167" spans="1:15" x14ac:dyDescent="0.2">
      <c r="A167">
        <v>1124293</v>
      </c>
      <c r="B167" t="s">
        <v>1133</v>
      </c>
      <c r="C167" t="s">
        <v>280</v>
      </c>
      <c r="D167" t="s">
        <v>279</v>
      </c>
      <c r="E167" t="s">
        <v>1900</v>
      </c>
      <c r="F167" t="s">
        <v>1901</v>
      </c>
      <c r="G167" t="s">
        <v>1902</v>
      </c>
      <c r="H167" t="s">
        <v>1137</v>
      </c>
      <c r="I167" t="s">
        <v>1903</v>
      </c>
      <c r="J167" t="s">
        <v>1112</v>
      </c>
      <c r="K167" t="s">
        <v>1904</v>
      </c>
      <c r="L167" s="170">
        <v>18950</v>
      </c>
      <c r="M167" t="s">
        <v>1898</v>
      </c>
      <c r="N167" t="s">
        <v>1899</v>
      </c>
      <c r="O167" t="s">
        <v>1151</v>
      </c>
    </row>
    <row r="168" spans="1:15" x14ac:dyDescent="0.2">
      <c r="A168">
        <v>1145870</v>
      </c>
      <c r="B168" t="s">
        <v>1133</v>
      </c>
      <c r="C168" t="s">
        <v>68</v>
      </c>
      <c r="D168" t="s">
        <v>207</v>
      </c>
      <c r="E168" t="s">
        <v>1905</v>
      </c>
      <c r="F168" t="s">
        <v>1906</v>
      </c>
      <c r="G168" t="s">
        <v>1907</v>
      </c>
      <c r="H168" t="s">
        <v>1137</v>
      </c>
      <c r="I168" t="s">
        <v>1908</v>
      </c>
      <c r="J168" t="s">
        <v>1112</v>
      </c>
      <c r="K168" t="s">
        <v>1112</v>
      </c>
      <c r="L168" s="170">
        <v>14608</v>
      </c>
      <c r="M168" t="s">
        <v>1898</v>
      </c>
      <c r="N168" t="s">
        <v>1899</v>
      </c>
      <c r="O168" t="s">
        <v>1151</v>
      </c>
    </row>
    <row r="169" spans="1:15" x14ac:dyDescent="0.2">
      <c r="A169">
        <v>1260487</v>
      </c>
      <c r="B169" t="s">
        <v>1133</v>
      </c>
      <c r="C169" t="s">
        <v>282</v>
      </c>
      <c r="D169" t="s">
        <v>281</v>
      </c>
      <c r="E169" t="s">
        <v>1909</v>
      </c>
      <c r="F169" t="s">
        <v>1910</v>
      </c>
      <c r="G169" t="s">
        <v>1911</v>
      </c>
      <c r="H169" t="s">
        <v>1137</v>
      </c>
      <c r="I169" t="s">
        <v>1912</v>
      </c>
      <c r="J169" t="s">
        <v>1913</v>
      </c>
      <c r="K169" t="s">
        <v>1914</v>
      </c>
      <c r="L169" s="170">
        <v>21155</v>
      </c>
      <c r="M169" t="s">
        <v>1915</v>
      </c>
      <c r="N169" t="s">
        <v>1916</v>
      </c>
      <c r="O169" t="s">
        <v>1151</v>
      </c>
    </row>
    <row r="170" spans="1:15" x14ac:dyDescent="0.2">
      <c r="A170">
        <v>1202489</v>
      </c>
      <c r="B170" t="s">
        <v>1133</v>
      </c>
      <c r="C170" t="s">
        <v>233</v>
      </c>
      <c r="D170" t="s">
        <v>283</v>
      </c>
      <c r="E170" t="s">
        <v>1917</v>
      </c>
      <c r="F170" t="s">
        <v>1918</v>
      </c>
      <c r="G170" t="s">
        <v>1919</v>
      </c>
      <c r="H170" t="s">
        <v>1137</v>
      </c>
      <c r="I170" t="s">
        <v>1920</v>
      </c>
      <c r="J170" t="s">
        <v>1921</v>
      </c>
      <c r="K170" t="s">
        <v>1922</v>
      </c>
      <c r="L170" s="170">
        <v>25519</v>
      </c>
      <c r="M170" t="s">
        <v>1915</v>
      </c>
      <c r="N170" t="s">
        <v>1916</v>
      </c>
      <c r="O170" t="s">
        <v>1151</v>
      </c>
    </row>
    <row r="171" spans="1:15" x14ac:dyDescent="0.2">
      <c r="A171">
        <v>1202277</v>
      </c>
      <c r="B171" t="s">
        <v>1133</v>
      </c>
      <c r="C171" t="s">
        <v>84</v>
      </c>
      <c r="D171" t="s">
        <v>284</v>
      </c>
      <c r="E171" t="s">
        <v>1923</v>
      </c>
      <c r="F171" t="s">
        <v>1359</v>
      </c>
      <c r="G171" t="s">
        <v>1360</v>
      </c>
      <c r="H171" t="s">
        <v>1137</v>
      </c>
      <c r="I171" t="s">
        <v>1924</v>
      </c>
      <c r="J171" t="s">
        <v>1925</v>
      </c>
      <c r="K171" t="s">
        <v>1926</v>
      </c>
      <c r="L171" s="170">
        <v>29246</v>
      </c>
      <c r="M171" t="s">
        <v>1915</v>
      </c>
      <c r="N171" t="s">
        <v>1916</v>
      </c>
      <c r="O171" t="s">
        <v>1151</v>
      </c>
    </row>
    <row r="172" spans="1:15" x14ac:dyDescent="0.2">
      <c r="A172">
        <v>1077465</v>
      </c>
      <c r="B172" t="s">
        <v>1133</v>
      </c>
      <c r="C172" t="s">
        <v>84</v>
      </c>
      <c r="D172" t="s">
        <v>285</v>
      </c>
      <c r="E172" t="s">
        <v>1927</v>
      </c>
      <c r="F172" t="s">
        <v>1910</v>
      </c>
      <c r="G172" t="s">
        <v>1911</v>
      </c>
      <c r="H172" t="s">
        <v>1137</v>
      </c>
      <c r="I172" t="s">
        <v>1928</v>
      </c>
      <c r="J172" t="s">
        <v>1929</v>
      </c>
      <c r="K172" t="s">
        <v>1930</v>
      </c>
      <c r="L172" s="170">
        <v>16496</v>
      </c>
      <c r="M172" t="s">
        <v>1915</v>
      </c>
      <c r="N172" t="s">
        <v>1916</v>
      </c>
      <c r="O172" t="s">
        <v>1151</v>
      </c>
    </row>
    <row r="173" spans="1:15" x14ac:dyDescent="0.2">
      <c r="A173">
        <v>1202454</v>
      </c>
      <c r="B173" t="s">
        <v>1133</v>
      </c>
      <c r="C173" t="s">
        <v>49</v>
      </c>
      <c r="D173" t="s">
        <v>286</v>
      </c>
      <c r="E173" t="s">
        <v>1931</v>
      </c>
      <c r="F173" t="s">
        <v>1932</v>
      </c>
      <c r="G173" t="s">
        <v>1933</v>
      </c>
      <c r="H173" t="s">
        <v>1137</v>
      </c>
      <c r="I173" t="s">
        <v>1934</v>
      </c>
      <c r="J173" t="s">
        <v>1935</v>
      </c>
      <c r="K173" t="s">
        <v>1936</v>
      </c>
      <c r="L173" s="170">
        <v>21172</v>
      </c>
      <c r="M173" t="s">
        <v>1915</v>
      </c>
      <c r="N173" t="s">
        <v>1916</v>
      </c>
      <c r="O173" t="s">
        <v>1151</v>
      </c>
    </row>
    <row r="174" spans="1:15" x14ac:dyDescent="0.2">
      <c r="A174">
        <v>1242407</v>
      </c>
      <c r="B174" t="s">
        <v>1133</v>
      </c>
      <c r="C174" t="s">
        <v>39</v>
      </c>
      <c r="D174" t="s">
        <v>287</v>
      </c>
      <c r="E174" t="s">
        <v>1937</v>
      </c>
      <c r="F174" t="s">
        <v>1578</v>
      </c>
      <c r="G174" t="s">
        <v>1579</v>
      </c>
      <c r="H174" t="s">
        <v>1137</v>
      </c>
      <c r="I174" t="s">
        <v>1112</v>
      </c>
      <c r="J174" t="s">
        <v>1938</v>
      </c>
      <c r="K174" t="s">
        <v>1939</v>
      </c>
      <c r="L174" s="170">
        <v>34403</v>
      </c>
      <c r="M174" t="s">
        <v>1915</v>
      </c>
      <c r="N174" t="s">
        <v>1916</v>
      </c>
      <c r="O174" t="s">
        <v>1151</v>
      </c>
    </row>
    <row r="175" spans="1:15" x14ac:dyDescent="0.2">
      <c r="A175">
        <v>1202498</v>
      </c>
      <c r="B175" t="s">
        <v>1133</v>
      </c>
      <c r="C175" t="s">
        <v>289</v>
      </c>
      <c r="D175" t="s">
        <v>288</v>
      </c>
      <c r="E175" t="s">
        <v>1940</v>
      </c>
      <c r="F175" t="s">
        <v>1941</v>
      </c>
      <c r="G175" t="s">
        <v>1942</v>
      </c>
      <c r="H175" t="s">
        <v>1432</v>
      </c>
      <c r="I175" t="s">
        <v>1943</v>
      </c>
      <c r="J175" t="s">
        <v>1112</v>
      </c>
      <c r="K175" t="s">
        <v>1944</v>
      </c>
      <c r="L175" s="170">
        <v>22753</v>
      </c>
      <c r="M175" t="s">
        <v>1915</v>
      </c>
      <c r="N175" t="s">
        <v>1916</v>
      </c>
      <c r="O175" t="s">
        <v>1151</v>
      </c>
    </row>
    <row r="176" spans="1:15" x14ac:dyDescent="0.2">
      <c r="A176">
        <v>1202501</v>
      </c>
      <c r="B176" t="s">
        <v>1133</v>
      </c>
      <c r="C176" t="s">
        <v>68</v>
      </c>
      <c r="D176" t="s">
        <v>290</v>
      </c>
      <c r="E176" t="s">
        <v>1945</v>
      </c>
      <c r="F176" t="s">
        <v>1910</v>
      </c>
      <c r="G176" t="s">
        <v>1911</v>
      </c>
      <c r="H176" t="s">
        <v>1137</v>
      </c>
      <c r="I176" t="s">
        <v>1946</v>
      </c>
      <c r="J176" t="s">
        <v>1947</v>
      </c>
      <c r="K176" t="s">
        <v>1948</v>
      </c>
      <c r="L176" s="170">
        <v>16633</v>
      </c>
      <c r="M176" t="s">
        <v>1915</v>
      </c>
      <c r="N176" t="s">
        <v>1916</v>
      </c>
      <c r="O176" t="s">
        <v>1151</v>
      </c>
    </row>
    <row r="177" spans="1:15" x14ac:dyDescent="0.2">
      <c r="A177">
        <v>1527841</v>
      </c>
      <c r="B177" t="s">
        <v>1133</v>
      </c>
      <c r="C177" t="s">
        <v>173</v>
      </c>
      <c r="D177" t="s">
        <v>287</v>
      </c>
      <c r="E177" t="s">
        <v>1937</v>
      </c>
      <c r="F177" t="s">
        <v>1578</v>
      </c>
      <c r="G177" t="s">
        <v>1579</v>
      </c>
      <c r="H177" t="s">
        <v>1137</v>
      </c>
      <c r="I177" t="s">
        <v>1112</v>
      </c>
      <c r="J177" t="s">
        <v>1949</v>
      </c>
      <c r="K177" t="s">
        <v>1950</v>
      </c>
      <c r="L177" s="170">
        <v>34885</v>
      </c>
      <c r="M177" t="s">
        <v>1915</v>
      </c>
      <c r="N177" t="s">
        <v>1916</v>
      </c>
      <c r="O177" t="s">
        <v>1151</v>
      </c>
    </row>
    <row r="178" spans="1:15" x14ac:dyDescent="0.2">
      <c r="A178">
        <v>1097033</v>
      </c>
      <c r="B178" t="s">
        <v>1133</v>
      </c>
      <c r="C178" t="s">
        <v>292</v>
      </c>
      <c r="D178" t="s">
        <v>291</v>
      </c>
      <c r="E178" t="s">
        <v>1951</v>
      </c>
      <c r="F178" t="s">
        <v>1910</v>
      </c>
      <c r="G178" t="s">
        <v>1911</v>
      </c>
      <c r="H178" t="s">
        <v>1137</v>
      </c>
      <c r="I178" t="s">
        <v>1952</v>
      </c>
      <c r="J178" t="s">
        <v>1953</v>
      </c>
      <c r="K178" t="s">
        <v>1954</v>
      </c>
      <c r="L178" s="170">
        <v>20691</v>
      </c>
      <c r="M178" t="s">
        <v>1915</v>
      </c>
      <c r="N178" t="s">
        <v>1916</v>
      </c>
      <c r="O178" t="s">
        <v>1151</v>
      </c>
    </row>
    <row r="179" spans="1:15" x14ac:dyDescent="0.2">
      <c r="A179">
        <v>1202495</v>
      </c>
      <c r="B179" t="s">
        <v>1133</v>
      </c>
      <c r="C179" t="s">
        <v>68</v>
      </c>
      <c r="D179" t="s">
        <v>287</v>
      </c>
      <c r="E179" t="s">
        <v>1955</v>
      </c>
      <c r="F179" t="s">
        <v>1910</v>
      </c>
      <c r="G179" t="s">
        <v>1911</v>
      </c>
      <c r="H179" t="s">
        <v>1137</v>
      </c>
      <c r="I179" t="s">
        <v>1956</v>
      </c>
      <c r="J179" t="s">
        <v>1957</v>
      </c>
      <c r="K179" t="s">
        <v>1958</v>
      </c>
      <c r="L179" s="170">
        <v>23627</v>
      </c>
      <c r="M179" t="s">
        <v>1915</v>
      </c>
      <c r="N179" t="s">
        <v>1916</v>
      </c>
      <c r="O179" t="s">
        <v>1151</v>
      </c>
    </row>
    <row r="180" spans="1:15" x14ac:dyDescent="0.2">
      <c r="A180">
        <v>1270837</v>
      </c>
      <c r="B180" t="s">
        <v>1152</v>
      </c>
      <c r="C180" t="s">
        <v>294</v>
      </c>
      <c r="D180" t="s">
        <v>293</v>
      </c>
      <c r="E180" t="s">
        <v>1959</v>
      </c>
      <c r="F180" t="s">
        <v>1424</v>
      </c>
      <c r="G180" t="s">
        <v>1425</v>
      </c>
      <c r="H180" t="s">
        <v>1137</v>
      </c>
      <c r="I180" t="s">
        <v>1960</v>
      </c>
      <c r="J180" t="s">
        <v>1961</v>
      </c>
      <c r="K180" t="s">
        <v>1962</v>
      </c>
      <c r="L180" s="170">
        <v>34816</v>
      </c>
      <c r="M180" t="s">
        <v>1915</v>
      </c>
      <c r="N180" t="s">
        <v>1916</v>
      </c>
      <c r="O180" t="s">
        <v>1151</v>
      </c>
    </row>
    <row r="181" spans="1:15" x14ac:dyDescent="0.2">
      <c r="A181">
        <v>1202494</v>
      </c>
      <c r="B181" t="s">
        <v>1133</v>
      </c>
      <c r="C181" t="s">
        <v>295</v>
      </c>
      <c r="D181" t="s">
        <v>284</v>
      </c>
      <c r="E181" t="s">
        <v>1963</v>
      </c>
      <c r="F181" t="s">
        <v>1359</v>
      </c>
      <c r="G181" t="s">
        <v>1360</v>
      </c>
      <c r="H181" t="s">
        <v>1137</v>
      </c>
      <c r="I181" t="s">
        <v>1964</v>
      </c>
      <c r="J181" t="s">
        <v>1965</v>
      </c>
      <c r="K181" t="s">
        <v>1966</v>
      </c>
      <c r="L181" s="170">
        <v>18603</v>
      </c>
      <c r="M181" t="s">
        <v>1915</v>
      </c>
      <c r="N181" t="s">
        <v>1916</v>
      </c>
      <c r="O181" t="s">
        <v>1151</v>
      </c>
    </row>
    <row r="182" spans="1:15" x14ac:dyDescent="0.2">
      <c r="A182">
        <v>1469720</v>
      </c>
      <c r="B182" t="s">
        <v>1133</v>
      </c>
      <c r="C182" t="s">
        <v>297</v>
      </c>
      <c r="D182" t="s">
        <v>296</v>
      </c>
      <c r="E182" t="s">
        <v>1112</v>
      </c>
      <c r="F182" t="s">
        <v>1967</v>
      </c>
      <c r="G182" t="s">
        <v>1579</v>
      </c>
      <c r="H182" t="s">
        <v>1137</v>
      </c>
      <c r="I182" t="s">
        <v>1968</v>
      </c>
      <c r="J182" t="s">
        <v>1969</v>
      </c>
      <c r="K182" t="s">
        <v>1970</v>
      </c>
      <c r="L182" s="170">
        <v>35510</v>
      </c>
      <c r="M182" t="s">
        <v>1915</v>
      </c>
      <c r="N182" t="s">
        <v>1916</v>
      </c>
      <c r="O182" t="s">
        <v>1151</v>
      </c>
    </row>
    <row r="183" spans="1:15" x14ac:dyDescent="0.2">
      <c r="A183">
        <v>1684255</v>
      </c>
      <c r="B183" t="s">
        <v>1133</v>
      </c>
      <c r="C183" t="s">
        <v>298</v>
      </c>
      <c r="D183" t="s">
        <v>283</v>
      </c>
      <c r="E183" t="s">
        <v>1971</v>
      </c>
      <c r="F183" t="s">
        <v>1972</v>
      </c>
      <c r="G183" t="s">
        <v>1973</v>
      </c>
      <c r="H183" t="s">
        <v>1137</v>
      </c>
      <c r="I183" t="s">
        <v>1112</v>
      </c>
      <c r="J183" t="s">
        <v>1974</v>
      </c>
      <c r="K183" t="s">
        <v>1975</v>
      </c>
      <c r="L183" s="170">
        <v>36951</v>
      </c>
      <c r="M183" t="s">
        <v>1915</v>
      </c>
      <c r="N183" t="s">
        <v>1916</v>
      </c>
      <c r="O183" t="s">
        <v>1151</v>
      </c>
    </row>
    <row r="184" spans="1:15" x14ac:dyDescent="0.2">
      <c r="A184">
        <v>1120241</v>
      </c>
      <c r="B184" t="s">
        <v>1133</v>
      </c>
      <c r="C184" t="s">
        <v>235</v>
      </c>
      <c r="D184" t="s">
        <v>299</v>
      </c>
      <c r="E184" t="s">
        <v>1976</v>
      </c>
      <c r="F184" t="s">
        <v>1910</v>
      </c>
      <c r="G184" t="s">
        <v>1911</v>
      </c>
      <c r="H184" t="s">
        <v>1137</v>
      </c>
      <c r="I184" t="s">
        <v>1112</v>
      </c>
      <c r="J184" t="s">
        <v>1977</v>
      </c>
      <c r="K184" t="s">
        <v>1978</v>
      </c>
      <c r="L184" s="170">
        <v>18989</v>
      </c>
      <c r="M184" t="s">
        <v>1915</v>
      </c>
      <c r="N184" t="s">
        <v>1916</v>
      </c>
      <c r="O184" t="s">
        <v>1151</v>
      </c>
    </row>
    <row r="185" spans="1:15" x14ac:dyDescent="0.2">
      <c r="A185">
        <v>1202456</v>
      </c>
      <c r="B185" t="s">
        <v>1133</v>
      </c>
      <c r="C185" t="s">
        <v>164</v>
      </c>
      <c r="D185" t="s">
        <v>300</v>
      </c>
      <c r="E185" t="s">
        <v>1979</v>
      </c>
      <c r="F185" t="s">
        <v>1980</v>
      </c>
      <c r="G185" t="s">
        <v>1981</v>
      </c>
      <c r="H185" t="s">
        <v>1137</v>
      </c>
      <c r="I185" t="s">
        <v>1982</v>
      </c>
      <c r="J185" t="s">
        <v>1983</v>
      </c>
      <c r="K185" t="s">
        <v>1984</v>
      </c>
      <c r="L185" s="170">
        <v>20997</v>
      </c>
      <c r="M185" t="s">
        <v>1915</v>
      </c>
      <c r="N185" t="s">
        <v>1916</v>
      </c>
      <c r="O185" t="s">
        <v>1151</v>
      </c>
    </row>
    <row r="186" spans="1:15" x14ac:dyDescent="0.2">
      <c r="A186">
        <v>1270838</v>
      </c>
      <c r="B186" t="s">
        <v>1152</v>
      </c>
      <c r="C186" t="s">
        <v>301</v>
      </c>
      <c r="D186" t="s">
        <v>293</v>
      </c>
      <c r="E186" t="s">
        <v>1959</v>
      </c>
      <c r="F186" t="s">
        <v>1424</v>
      </c>
      <c r="G186" t="s">
        <v>1425</v>
      </c>
      <c r="H186" t="s">
        <v>1137</v>
      </c>
      <c r="I186" t="s">
        <v>1960</v>
      </c>
      <c r="J186" t="s">
        <v>1985</v>
      </c>
      <c r="K186" t="s">
        <v>1962</v>
      </c>
      <c r="L186" s="170">
        <v>32832</v>
      </c>
      <c r="M186" t="s">
        <v>1915</v>
      </c>
      <c r="N186" t="s">
        <v>1916</v>
      </c>
      <c r="O186" t="s">
        <v>1151</v>
      </c>
    </row>
    <row r="187" spans="1:15" x14ac:dyDescent="0.2">
      <c r="A187">
        <v>1202500</v>
      </c>
      <c r="B187" t="s">
        <v>1133</v>
      </c>
      <c r="C187" t="s">
        <v>140</v>
      </c>
      <c r="D187" t="s">
        <v>302</v>
      </c>
      <c r="E187" t="s">
        <v>1986</v>
      </c>
      <c r="F187" t="s">
        <v>1371</v>
      </c>
      <c r="G187" t="s">
        <v>1372</v>
      </c>
      <c r="H187" t="s">
        <v>1137</v>
      </c>
      <c r="I187" t="s">
        <v>1987</v>
      </c>
      <c r="J187" t="s">
        <v>1988</v>
      </c>
      <c r="K187" t="s">
        <v>1989</v>
      </c>
      <c r="L187" s="170">
        <v>15276</v>
      </c>
      <c r="M187" t="s">
        <v>1915</v>
      </c>
      <c r="N187" t="s">
        <v>1916</v>
      </c>
      <c r="O187" t="s">
        <v>1151</v>
      </c>
    </row>
    <row r="188" spans="1:15" x14ac:dyDescent="0.2">
      <c r="A188">
        <v>1202505</v>
      </c>
      <c r="B188" t="s">
        <v>1133</v>
      </c>
      <c r="C188" t="s">
        <v>280</v>
      </c>
      <c r="D188" t="s">
        <v>303</v>
      </c>
      <c r="E188" t="s">
        <v>1990</v>
      </c>
      <c r="F188" t="s">
        <v>1991</v>
      </c>
      <c r="G188" t="s">
        <v>1992</v>
      </c>
      <c r="H188" t="s">
        <v>1137</v>
      </c>
      <c r="I188" t="s">
        <v>1993</v>
      </c>
      <c r="J188" t="s">
        <v>1112</v>
      </c>
      <c r="K188" t="s">
        <v>1112</v>
      </c>
      <c r="L188" s="170">
        <v>15025</v>
      </c>
      <c r="M188" t="s">
        <v>1994</v>
      </c>
      <c r="N188" t="s">
        <v>1995</v>
      </c>
      <c r="O188" t="s">
        <v>1151</v>
      </c>
    </row>
    <row r="189" spans="1:15" x14ac:dyDescent="0.2">
      <c r="A189">
        <v>1201843</v>
      </c>
      <c r="B189" t="s">
        <v>1133</v>
      </c>
      <c r="C189" t="s">
        <v>49</v>
      </c>
      <c r="D189" t="s">
        <v>304</v>
      </c>
      <c r="E189" t="s">
        <v>1996</v>
      </c>
      <c r="F189" t="s">
        <v>1997</v>
      </c>
      <c r="G189" t="s">
        <v>1998</v>
      </c>
      <c r="H189" t="s">
        <v>1137</v>
      </c>
      <c r="I189" t="s">
        <v>1999</v>
      </c>
      <c r="J189" t="s">
        <v>1112</v>
      </c>
      <c r="K189" t="s">
        <v>2000</v>
      </c>
      <c r="L189" s="170">
        <v>17456</v>
      </c>
      <c r="M189" t="s">
        <v>1994</v>
      </c>
      <c r="N189" t="s">
        <v>1995</v>
      </c>
      <c r="O189" t="s">
        <v>1151</v>
      </c>
    </row>
    <row r="190" spans="1:15" x14ac:dyDescent="0.2">
      <c r="A190">
        <v>1202834</v>
      </c>
      <c r="B190" t="s">
        <v>1152</v>
      </c>
      <c r="C190" t="s">
        <v>306</v>
      </c>
      <c r="D190" t="s">
        <v>305</v>
      </c>
      <c r="E190" t="s">
        <v>2001</v>
      </c>
      <c r="F190" t="s">
        <v>2002</v>
      </c>
      <c r="G190" t="s">
        <v>2003</v>
      </c>
      <c r="H190" t="s">
        <v>1137</v>
      </c>
      <c r="I190" t="s">
        <v>2004</v>
      </c>
      <c r="J190" t="s">
        <v>2005</v>
      </c>
      <c r="K190" t="s">
        <v>2006</v>
      </c>
      <c r="L190" s="170">
        <v>16756</v>
      </c>
      <c r="M190" t="s">
        <v>1994</v>
      </c>
      <c r="N190" t="s">
        <v>1995</v>
      </c>
      <c r="O190" t="s">
        <v>1151</v>
      </c>
    </row>
    <row r="191" spans="1:15" x14ac:dyDescent="0.2">
      <c r="A191">
        <v>1238435</v>
      </c>
      <c r="B191" t="s">
        <v>1133</v>
      </c>
      <c r="C191" t="s">
        <v>123</v>
      </c>
      <c r="D191" t="s">
        <v>307</v>
      </c>
      <c r="E191" t="s">
        <v>2007</v>
      </c>
      <c r="F191" t="s">
        <v>2008</v>
      </c>
      <c r="G191" t="s">
        <v>2009</v>
      </c>
      <c r="H191" t="s">
        <v>1137</v>
      </c>
      <c r="I191" t="s">
        <v>1112</v>
      </c>
      <c r="J191" t="s">
        <v>2010</v>
      </c>
      <c r="K191" t="s">
        <v>2011</v>
      </c>
      <c r="L191" s="170">
        <v>18323</v>
      </c>
      <c r="M191" t="s">
        <v>1994</v>
      </c>
      <c r="N191" t="s">
        <v>1995</v>
      </c>
      <c r="O191" t="s">
        <v>1151</v>
      </c>
    </row>
    <row r="192" spans="1:15" x14ac:dyDescent="0.2">
      <c r="A192">
        <v>1636380</v>
      </c>
      <c r="B192" t="s">
        <v>1133</v>
      </c>
      <c r="C192" t="s">
        <v>138</v>
      </c>
      <c r="D192" t="s">
        <v>305</v>
      </c>
      <c r="E192" t="s">
        <v>2012</v>
      </c>
      <c r="F192" t="s">
        <v>1501</v>
      </c>
      <c r="G192" t="s">
        <v>1502</v>
      </c>
      <c r="H192" t="s">
        <v>1137</v>
      </c>
      <c r="I192" t="s">
        <v>2013</v>
      </c>
      <c r="J192" t="s">
        <v>1112</v>
      </c>
      <c r="K192" t="s">
        <v>2014</v>
      </c>
      <c r="L192" s="170">
        <v>17333</v>
      </c>
      <c r="M192" t="s">
        <v>1994</v>
      </c>
      <c r="N192" t="s">
        <v>1995</v>
      </c>
      <c r="O192" t="s">
        <v>1151</v>
      </c>
    </row>
    <row r="193" spans="1:15" x14ac:dyDescent="0.2">
      <c r="A193">
        <v>1202512</v>
      </c>
      <c r="B193" t="s">
        <v>1133</v>
      </c>
      <c r="C193" t="s">
        <v>309</v>
      </c>
      <c r="D193" t="s">
        <v>308</v>
      </c>
      <c r="E193" t="s">
        <v>2015</v>
      </c>
      <c r="F193" t="s">
        <v>2016</v>
      </c>
      <c r="G193" t="s">
        <v>2017</v>
      </c>
      <c r="H193" t="s">
        <v>1137</v>
      </c>
      <c r="I193" t="s">
        <v>2018</v>
      </c>
      <c r="J193" t="s">
        <v>2019</v>
      </c>
      <c r="K193" t="s">
        <v>2020</v>
      </c>
      <c r="L193" s="170">
        <v>18031</v>
      </c>
      <c r="M193" t="s">
        <v>1994</v>
      </c>
      <c r="N193" t="s">
        <v>1995</v>
      </c>
      <c r="O193" t="s">
        <v>1151</v>
      </c>
    </row>
    <row r="194" spans="1:15" x14ac:dyDescent="0.2">
      <c r="A194">
        <v>1202824</v>
      </c>
      <c r="B194" t="s">
        <v>1133</v>
      </c>
      <c r="C194" t="s">
        <v>311</v>
      </c>
      <c r="D194" t="s">
        <v>310</v>
      </c>
      <c r="E194" t="s">
        <v>2021</v>
      </c>
      <c r="F194" t="s">
        <v>1517</v>
      </c>
      <c r="G194" t="s">
        <v>2022</v>
      </c>
      <c r="H194" t="s">
        <v>1137</v>
      </c>
      <c r="I194" t="s">
        <v>1112</v>
      </c>
      <c r="J194" t="s">
        <v>2023</v>
      </c>
      <c r="K194" t="s">
        <v>2024</v>
      </c>
      <c r="L194" s="170">
        <v>25287</v>
      </c>
      <c r="M194" t="s">
        <v>1994</v>
      </c>
      <c r="N194" t="s">
        <v>1995</v>
      </c>
      <c r="O194" t="s">
        <v>1151</v>
      </c>
    </row>
    <row r="195" spans="1:15" x14ac:dyDescent="0.2">
      <c r="A195">
        <v>1052066</v>
      </c>
      <c r="B195" t="s">
        <v>1133</v>
      </c>
      <c r="C195" t="s">
        <v>43</v>
      </c>
      <c r="D195" t="s">
        <v>312</v>
      </c>
      <c r="E195" t="s">
        <v>2025</v>
      </c>
      <c r="F195" t="s">
        <v>1501</v>
      </c>
      <c r="G195" t="s">
        <v>1502</v>
      </c>
      <c r="H195" t="s">
        <v>1137</v>
      </c>
      <c r="I195" t="s">
        <v>2026</v>
      </c>
      <c r="J195" t="s">
        <v>1112</v>
      </c>
      <c r="K195" t="s">
        <v>2027</v>
      </c>
      <c r="L195" s="170">
        <v>14089</v>
      </c>
      <c r="M195" t="s">
        <v>1994</v>
      </c>
      <c r="N195" t="s">
        <v>1995</v>
      </c>
      <c r="O195" t="s">
        <v>1151</v>
      </c>
    </row>
    <row r="196" spans="1:15" x14ac:dyDescent="0.2">
      <c r="A196">
        <v>1251517</v>
      </c>
      <c r="B196" t="s">
        <v>1133</v>
      </c>
      <c r="C196" t="s">
        <v>314</v>
      </c>
      <c r="D196" t="s">
        <v>313</v>
      </c>
      <c r="E196" t="s">
        <v>2028</v>
      </c>
      <c r="F196" t="s">
        <v>2029</v>
      </c>
      <c r="G196" t="s">
        <v>2030</v>
      </c>
      <c r="H196" t="s">
        <v>1137</v>
      </c>
      <c r="I196" t="s">
        <v>2031</v>
      </c>
      <c r="J196" t="s">
        <v>2032</v>
      </c>
      <c r="K196" t="s">
        <v>2033</v>
      </c>
      <c r="L196" s="170">
        <v>34464</v>
      </c>
      <c r="M196" t="s">
        <v>1994</v>
      </c>
      <c r="N196" t="s">
        <v>1995</v>
      </c>
      <c r="O196" t="s">
        <v>1151</v>
      </c>
    </row>
    <row r="197" spans="1:15" x14ac:dyDescent="0.2">
      <c r="A197">
        <v>1202516</v>
      </c>
      <c r="B197" t="s">
        <v>1133</v>
      </c>
      <c r="C197" t="s">
        <v>235</v>
      </c>
      <c r="D197" t="s">
        <v>315</v>
      </c>
      <c r="E197" t="s">
        <v>2034</v>
      </c>
      <c r="F197" t="s">
        <v>1678</v>
      </c>
      <c r="G197" t="s">
        <v>1679</v>
      </c>
      <c r="H197" t="s">
        <v>1137</v>
      </c>
      <c r="I197" t="s">
        <v>2035</v>
      </c>
      <c r="J197" t="s">
        <v>2036</v>
      </c>
      <c r="K197" t="s">
        <v>2037</v>
      </c>
      <c r="L197" s="170">
        <v>21804</v>
      </c>
      <c r="M197" t="s">
        <v>1994</v>
      </c>
      <c r="N197" t="s">
        <v>1995</v>
      </c>
      <c r="O197" t="s">
        <v>1151</v>
      </c>
    </row>
    <row r="198" spans="1:15" x14ac:dyDescent="0.2">
      <c r="A198">
        <v>1201815</v>
      </c>
      <c r="B198" t="s">
        <v>1133</v>
      </c>
      <c r="C198" t="s">
        <v>110</v>
      </c>
      <c r="D198" t="s">
        <v>316</v>
      </c>
      <c r="E198" t="s">
        <v>2038</v>
      </c>
      <c r="F198" t="s">
        <v>2039</v>
      </c>
      <c r="G198" t="s">
        <v>2040</v>
      </c>
      <c r="H198" t="s">
        <v>1137</v>
      </c>
      <c r="I198" t="s">
        <v>2041</v>
      </c>
      <c r="J198" t="s">
        <v>2042</v>
      </c>
      <c r="K198" t="s">
        <v>2043</v>
      </c>
      <c r="L198" s="170">
        <v>23605</v>
      </c>
      <c r="M198" t="s">
        <v>2044</v>
      </c>
      <c r="N198" t="s">
        <v>2045</v>
      </c>
      <c r="O198" t="s">
        <v>1151</v>
      </c>
    </row>
    <row r="199" spans="1:15" x14ac:dyDescent="0.2">
      <c r="A199">
        <v>1076404</v>
      </c>
      <c r="B199" t="s">
        <v>1133</v>
      </c>
      <c r="C199" t="s">
        <v>127</v>
      </c>
      <c r="D199" t="s">
        <v>317</v>
      </c>
      <c r="E199" t="s">
        <v>2046</v>
      </c>
      <c r="F199" t="s">
        <v>1972</v>
      </c>
      <c r="G199" t="s">
        <v>1973</v>
      </c>
      <c r="H199" t="s">
        <v>1137</v>
      </c>
      <c r="I199" t="s">
        <v>2047</v>
      </c>
      <c r="J199" t="s">
        <v>2048</v>
      </c>
      <c r="K199" t="s">
        <v>2049</v>
      </c>
      <c r="L199" s="170">
        <v>16408</v>
      </c>
      <c r="M199" t="s">
        <v>2044</v>
      </c>
      <c r="N199" t="s">
        <v>2045</v>
      </c>
      <c r="O199" t="s">
        <v>1151</v>
      </c>
    </row>
    <row r="200" spans="1:15" x14ac:dyDescent="0.2">
      <c r="A200">
        <v>1202533</v>
      </c>
      <c r="B200" t="s">
        <v>1133</v>
      </c>
      <c r="C200" t="s">
        <v>49</v>
      </c>
      <c r="D200" t="s">
        <v>318</v>
      </c>
      <c r="E200" t="s">
        <v>2050</v>
      </c>
      <c r="F200" t="s">
        <v>1906</v>
      </c>
      <c r="G200" t="s">
        <v>1907</v>
      </c>
      <c r="H200" t="s">
        <v>1137</v>
      </c>
      <c r="I200" t="s">
        <v>1211</v>
      </c>
      <c r="J200" t="s">
        <v>2051</v>
      </c>
      <c r="K200" t="s">
        <v>2052</v>
      </c>
      <c r="L200" s="170">
        <v>19479</v>
      </c>
      <c r="M200" t="s">
        <v>2044</v>
      </c>
      <c r="N200" t="s">
        <v>2045</v>
      </c>
      <c r="O200" t="s">
        <v>1151</v>
      </c>
    </row>
    <row r="201" spans="1:15" x14ac:dyDescent="0.2">
      <c r="A201">
        <v>1888733</v>
      </c>
      <c r="B201" t="s">
        <v>1133</v>
      </c>
      <c r="C201" t="s">
        <v>280</v>
      </c>
      <c r="D201" t="s">
        <v>319</v>
      </c>
      <c r="E201" t="s">
        <v>2053</v>
      </c>
      <c r="F201" t="s">
        <v>2054</v>
      </c>
      <c r="G201" t="s">
        <v>2055</v>
      </c>
      <c r="H201" t="s">
        <v>1137</v>
      </c>
      <c r="I201" t="s">
        <v>2056</v>
      </c>
      <c r="J201" t="s">
        <v>2057</v>
      </c>
      <c r="K201" t="s">
        <v>2058</v>
      </c>
      <c r="L201" s="170">
        <v>19966</v>
      </c>
      <c r="M201" t="s">
        <v>2044</v>
      </c>
      <c r="N201" t="s">
        <v>2045</v>
      </c>
      <c r="O201" t="s">
        <v>1151</v>
      </c>
    </row>
    <row r="202" spans="1:15" x14ac:dyDescent="0.2">
      <c r="A202">
        <v>1074563</v>
      </c>
      <c r="B202" t="s">
        <v>1152</v>
      </c>
      <c r="C202" t="s">
        <v>320</v>
      </c>
      <c r="D202" t="s">
        <v>50</v>
      </c>
      <c r="E202" t="s">
        <v>2059</v>
      </c>
      <c r="F202" t="s">
        <v>2008</v>
      </c>
      <c r="G202" t="s">
        <v>2009</v>
      </c>
      <c r="H202" t="s">
        <v>1137</v>
      </c>
      <c r="I202" t="s">
        <v>1112</v>
      </c>
      <c r="J202" t="s">
        <v>2060</v>
      </c>
      <c r="K202" t="s">
        <v>2061</v>
      </c>
      <c r="L202" s="170">
        <v>21223</v>
      </c>
      <c r="M202" t="s">
        <v>2044</v>
      </c>
      <c r="N202" t="s">
        <v>2045</v>
      </c>
      <c r="O202" t="s">
        <v>1151</v>
      </c>
    </row>
    <row r="203" spans="1:15" x14ac:dyDescent="0.2">
      <c r="A203">
        <v>1202528</v>
      </c>
      <c r="B203" t="s">
        <v>1133</v>
      </c>
      <c r="C203" t="s">
        <v>322</v>
      </c>
      <c r="D203" t="s">
        <v>321</v>
      </c>
      <c r="E203" t="s">
        <v>2062</v>
      </c>
      <c r="F203" t="s">
        <v>1307</v>
      </c>
      <c r="G203" t="s">
        <v>1308</v>
      </c>
      <c r="H203" t="s">
        <v>1137</v>
      </c>
      <c r="I203" t="s">
        <v>2063</v>
      </c>
      <c r="J203" t="s">
        <v>2064</v>
      </c>
      <c r="K203" t="s">
        <v>2065</v>
      </c>
      <c r="L203" s="170">
        <v>23224</v>
      </c>
      <c r="M203" t="s">
        <v>2044</v>
      </c>
      <c r="N203" t="s">
        <v>2045</v>
      </c>
      <c r="O203" t="s">
        <v>1151</v>
      </c>
    </row>
    <row r="204" spans="1:15" x14ac:dyDescent="0.2">
      <c r="A204">
        <v>1202527</v>
      </c>
      <c r="B204" t="s">
        <v>1133</v>
      </c>
      <c r="C204" t="s">
        <v>323</v>
      </c>
      <c r="D204" t="s">
        <v>316</v>
      </c>
      <c r="E204" t="s">
        <v>2066</v>
      </c>
      <c r="F204" t="s">
        <v>1512</v>
      </c>
      <c r="G204" t="s">
        <v>2067</v>
      </c>
      <c r="H204" t="s">
        <v>1137</v>
      </c>
      <c r="I204" t="s">
        <v>2068</v>
      </c>
      <c r="J204" t="s">
        <v>2069</v>
      </c>
      <c r="K204" t="s">
        <v>2070</v>
      </c>
      <c r="L204" s="170">
        <v>22467</v>
      </c>
      <c r="M204" t="s">
        <v>2044</v>
      </c>
      <c r="N204" t="s">
        <v>2045</v>
      </c>
      <c r="O204" t="s">
        <v>1151</v>
      </c>
    </row>
    <row r="205" spans="1:15" x14ac:dyDescent="0.2">
      <c r="A205">
        <v>1202545</v>
      </c>
      <c r="B205" t="s">
        <v>1133</v>
      </c>
      <c r="C205" t="s">
        <v>60</v>
      </c>
      <c r="D205" t="s">
        <v>324</v>
      </c>
      <c r="E205" t="s">
        <v>2071</v>
      </c>
      <c r="F205" t="s">
        <v>2072</v>
      </c>
      <c r="G205" t="s">
        <v>1448</v>
      </c>
      <c r="H205" t="s">
        <v>1137</v>
      </c>
      <c r="I205" t="s">
        <v>2073</v>
      </c>
      <c r="J205" t="s">
        <v>2074</v>
      </c>
      <c r="K205" t="s">
        <v>2075</v>
      </c>
      <c r="L205" s="170">
        <v>20347</v>
      </c>
      <c r="M205" t="s">
        <v>2044</v>
      </c>
      <c r="N205" t="s">
        <v>2045</v>
      </c>
      <c r="O205" t="s">
        <v>1151</v>
      </c>
    </row>
    <row r="206" spans="1:15" x14ac:dyDescent="0.2">
      <c r="A206">
        <v>1742426</v>
      </c>
      <c r="B206" t="s">
        <v>1133</v>
      </c>
      <c r="C206" t="s">
        <v>173</v>
      </c>
      <c r="D206" t="s">
        <v>49</v>
      </c>
      <c r="E206" t="s">
        <v>2076</v>
      </c>
      <c r="F206" t="s">
        <v>1910</v>
      </c>
      <c r="G206" t="s">
        <v>1911</v>
      </c>
      <c r="H206" t="s">
        <v>1137</v>
      </c>
      <c r="I206" t="s">
        <v>1112</v>
      </c>
      <c r="J206" t="s">
        <v>1112</v>
      </c>
      <c r="K206" t="s">
        <v>2077</v>
      </c>
      <c r="L206" s="170">
        <v>37288</v>
      </c>
      <c r="M206" t="s">
        <v>2078</v>
      </c>
      <c r="N206" t="s">
        <v>2079</v>
      </c>
      <c r="O206" t="s">
        <v>1151</v>
      </c>
    </row>
    <row r="207" spans="1:15" x14ac:dyDescent="0.2">
      <c r="A207">
        <v>1202557</v>
      </c>
      <c r="B207" t="s">
        <v>1133</v>
      </c>
      <c r="C207" t="s">
        <v>326</v>
      </c>
      <c r="D207" t="s">
        <v>325</v>
      </c>
      <c r="E207" t="s">
        <v>2080</v>
      </c>
      <c r="F207" t="s">
        <v>1615</v>
      </c>
      <c r="G207" t="s">
        <v>1616</v>
      </c>
      <c r="H207" t="s">
        <v>1137</v>
      </c>
      <c r="I207" t="s">
        <v>1112</v>
      </c>
      <c r="J207" t="s">
        <v>1112</v>
      </c>
      <c r="K207" t="s">
        <v>2081</v>
      </c>
      <c r="L207" s="170">
        <v>17536</v>
      </c>
      <c r="M207" t="s">
        <v>2078</v>
      </c>
      <c r="N207" t="s">
        <v>2079</v>
      </c>
      <c r="O207" t="s">
        <v>1151</v>
      </c>
    </row>
    <row r="208" spans="1:15" x14ac:dyDescent="0.2">
      <c r="A208">
        <v>1202556</v>
      </c>
      <c r="B208" t="s">
        <v>1133</v>
      </c>
      <c r="C208" t="s">
        <v>196</v>
      </c>
      <c r="D208" t="s">
        <v>327</v>
      </c>
      <c r="E208" t="s">
        <v>2082</v>
      </c>
      <c r="F208" t="s">
        <v>1910</v>
      </c>
      <c r="G208" t="s">
        <v>1911</v>
      </c>
      <c r="H208" t="s">
        <v>1137</v>
      </c>
      <c r="I208" t="s">
        <v>1112</v>
      </c>
      <c r="J208" t="s">
        <v>2083</v>
      </c>
      <c r="K208" t="s">
        <v>2084</v>
      </c>
      <c r="L208" s="170">
        <v>16337</v>
      </c>
      <c r="M208" t="s">
        <v>2078</v>
      </c>
      <c r="N208" t="s">
        <v>2079</v>
      </c>
      <c r="O208" t="s">
        <v>1151</v>
      </c>
    </row>
    <row r="209" spans="1:15" x14ac:dyDescent="0.2">
      <c r="A209">
        <v>1202551</v>
      </c>
      <c r="B209" t="s">
        <v>1133</v>
      </c>
      <c r="C209" t="s">
        <v>167</v>
      </c>
      <c r="D209" t="s">
        <v>328</v>
      </c>
      <c r="E209" t="s">
        <v>2085</v>
      </c>
      <c r="F209" t="s">
        <v>2086</v>
      </c>
      <c r="G209" t="s">
        <v>2087</v>
      </c>
      <c r="H209" t="s">
        <v>1137</v>
      </c>
      <c r="I209" t="s">
        <v>2088</v>
      </c>
      <c r="J209" t="s">
        <v>2089</v>
      </c>
      <c r="K209" t="s">
        <v>2090</v>
      </c>
      <c r="L209" s="170">
        <v>20418</v>
      </c>
      <c r="M209" t="s">
        <v>2078</v>
      </c>
      <c r="N209" t="s">
        <v>2079</v>
      </c>
      <c r="O209" t="s">
        <v>1151</v>
      </c>
    </row>
    <row r="210" spans="1:15" x14ac:dyDescent="0.2">
      <c r="A210">
        <v>1040932</v>
      </c>
      <c r="B210" t="s">
        <v>1133</v>
      </c>
      <c r="C210" t="s">
        <v>66</v>
      </c>
      <c r="D210" t="s">
        <v>259</v>
      </c>
      <c r="E210" t="s">
        <v>2091</v>
      </c>
      <c r="F210" t="s">
        <v>1910</v>
      </c>
      <c r="G210" t="s">
        <v>1911</v>
      </c>
      <c r="H210" t="s">
        <v>1137</v>
      </c>
      <c r="I210" t="s">
        <v>2092</v>
      </c>
      <c r="J210" t="s">
        <v>2093</v>
      </c>
      <c r="K210" t="s">
        <v>2094</v>
      </c>
      <c r="L210" s="170">
        <v>34703</v>
      </c>
      <c r="M210" t="s">
        <v>2078</v>
      </c>
      <c r="N210" t="s">
        <v>2079</v>
      </c>
      <c r="O210" t="s">
        <v>1151</v>
      </c>
    </row>
    <row r="211" spans="1:15" x14ac:dyDescent="0.2">
      <c r="A211">
        <v>1862130</v>
      </c>
      <c r="B211" t="s">
        <v>1133</v>
      </c>
      <c r="C211" t="s">
        <v>49</v>
      </c>
      <c r="D211" t="s">
        <v>329</v>
      </c>
      <c r="E211" t="s">
        <v>2095</v>
      </c>
      <c r="F211" t="s">
        <v>1910</v>
      </c>
      <c r="G211" t="s">
        <v>1911</v>
      </c>
      <c r="H211" t="s">
        <v>1137</v>
      </c>
      <c r="I211" t="s">
        <v>1112</v>
      </c>
      <c r="J211" t="s">
        <v>2096</v>
      </c>
      <c r="K211" t="s">
        <v>2097</v>
      </c>
      <c r="L211" s="170">
        <v>27295</v>
      </c>
      <c r="M211" t="s">
        <v>2078</v>
      </c>
      <c r="N211" t="s">
        <v>2079</v>
      </c>
      <c r="O211" t="s">
        <v>1151</v>
      </c>
    </row>
    <row r="212" spans="1:15" x14ac:dyDescent="0.2">
      <c r="A212">
        <v>1202580</v>
      </c>
      <c r="B212" t="s">
        <v>1133</v>
      </c>
      <c r="C212" t="s">
        <v>331</v>
      </c>
      <c r="D212" t="s">
        <v>330</v>
      </c>
      <c r="E212" t="s">
        <v>2098</v>
      </c>
      <c r="F212" t="s">
        <v>1371</v>
      </c>
      <c r="G212" t="s">
        <v>1372</v>
      </c>
      <c r="H212" t="s">
        <v>1137</v>
      </c>
      <c r="I212" t="s">
        <v>2099</v>
      </c>
      <c r="J212" t="s">
        <v>1112</v>
      </c>
      <c r="K212" t="s">
        <v>2100</v>
      </c>
      <c r="L212" s="170">
        <v>22489</v>
      </c>
      <c r="M212" t="s">
        <v>2078</v>
      </c>
      <c r="N212" t="s">
        <v>2079</v>
      </c>
      <c r="O212" t="s">
        <v>1151</v>
      </c>
    </row>
    <row r="213" spans="1:15" x14ac:dyDescent="0.2">
      <c r="A213">
        <v>1202569</v>
      </c>
      <c r="B213" t="s">
        <v>1133</v>
      </c>
      <c r="C213" t="s">
        <v>138</v>
      </c>
      <c r="D213" t="s">
        <v>332</v>
      </c>
      <c r="E213" t="s">
        <v>2101</v>
      </c>
      <c r="F213" t="s">
        <v>1910</v>
      </c>
      <c r="G213" t="s">
        <v>1911</v>
      </c>
      <c r="H213" t="s">
        <v>1137</v>
      </c>
      <c r="I213" t="s">
        <v>2102</v>
      </c>
      <c r="J213" t="s">
        <v>2103</v>
      </c>
      <c r="K213" t="s">
        <v>2104</v>
      </c>
      <c r="L213" s="170">
        <v>23270</v>
      </c>
      <c r="M213" t="s">
        <v>2078</v>
      </c>
      <c r="N213" t="s">
        <v>2079</v>
      </c>
      <c r="O213" t="s">
        <v>1151</v>
      </c>
    </row>
    <row r="214" spans="1:15" x14ac:dyDescent="0.2">
      <c r="A214">
        <v>1202565</v>
      </c>
      <c r="B214" t="s">
        <v>1133</v>
      </c>
      <c r="C214" t="s">
        <v>93</v>
      </c>
      <c r="D214" t="s">
        <v>310</v>
      </c>
      <c r="E214" t="s">
        <v>2105</v>
      </c>
      <c r="F214" t="s">
        <v>1615</v>
      </c>
      <c r="G214" t="s">
        <v>1616</v>
      </c>
      <c r="H214" t="s">
        <v>1137</v>
      </c>
      <c r="I214" t="s">
        <v>1112</v>
      </c>
      <c r="J214" t="s">
        <v>1112</v>
      </c>
      <c r="K214" t="s">
        <v>2106</v>
      </c>
      <c r="L214" s="170">
        <v>27598</v>
      </c>
      <c r="M214" t="s">
        <v>2078</v>
      </c>
      <c r="N214" t="s">
        <v>2079</v>
      </c>
      <c r="O214" t="s">
        <v>1151</v>
      </c>
    </row>
    <row r="215" spans="1:15" x14ac:dyDescent="0.2">
      <c r="A215">
        <v>1202572</v>
      </c>
      <c r="B215" t="s">
        <v>1133</v>
      </c>
      <c r="C215" t="s">
        <v>39</v>
      </c>
      <c r="D215" t="s">
        <v>332</v>
      </c>
      <c r="E215" t="s">
        <v>2107</v>
      </c>
      <c r="F215" t="s">
        <v>1910</v>
      </c>
      <c r="G215" t="s">
        <v>1911</v>
      </c>
      <c r="H215" t="s">
        <v>1137</v>
      </c>
      <c r="I215" t="s">
        <v>2108</v>
      </c>
      <c r="J215" t="s">
        <v>2109</v>
      </c>
      <c r="K215" t="s">
        <v>2110</v>
      </c>
      <c r="L215" s="170">
        <v>22652</v>
      </c>
      <c r="M215" t="s">
        <v>2078</v>
      </c>
      <c r="N215" t="s">
        <v>2079</v>
      </c>
      <c r="O215" t="s">
        <v>1151</v>
      </c>
    </row>
    <row r="216" spans="1:15" x14ac:dyDescent="0.2">
      <c r="A216">
        <v>1687081</v>
      </c>
      <c r="B216" t="s">
        <v>1133</v>
      </c>
      <c r="C216" t="s">
        <v>105</v>
      </c>
      <c r="D216" t="s">
        <v>333</v>
      </c>
      <c r="E216" t="s">
        <v>2111</v>
      </c>
      <c r="F216" t="s">
        <v>1910</v>
      </c>
      <c r="G216" t="s">
        <v>2112</v>
      </c>
      <c r="H216" t="s">
        <v>1137</v>
      </c>
      <c r="I216" t="s">
        <v>1112</v>
      </c>
      <c r="J216" t="s">
        <v>1112</v>
      </c>
      <c r="K216" t="s">
        <v>2113</v>
      </c>
      <c r="L216" s="170">
        <v>26224</v>
      </c>
      <c r="M216" t="s">
        <v>2078</v>
      </c>
      <c r="N216" t="s">
        <v>2079</v>
      </c>
      <c r="O216" t="s">
        <v>1151</v>
      </c>
    </row>
    <row r="217" spans="1:15" x14ac:dyDescent="0.2">
      <c r="A217">
        <v>1069448</v>
      </c>
      <c r="B217" t="s">
        <v>1133</v>
      </c>
      <c r="C217" t="s">
        <v>80</v>
      </c>
      <c r="D217" t="s">
        <v>333</v>
      </c>
      <c r="E217" t="s">
        <v>2114</v>
      </c>
      <c r="F217" t="s">
        <v>1589</v>
      </c>
      <c r="G217" t="s">
        <v>1590</v>
      </c>
      <c r="H217" t="s">
        <v>1137</v>
      </c>
      <c r="I217" t="s">
        <v>2115</v>
      </c>
      <c r="J217" t="s">
        <v>1112</v>
      </c>
      <c r="K217" t="s">
        <v>1112</v>
      </c>
      <c r="L217" s="170">
        <v>13020</v>
      </c>
      <c r="M217" t="s">
        <v>2078</v>
      </c>
      <c r="N217" t="s">
        <v>2079</v>
      </c>
      <c r="O217" t="s">
        <v>1151</v>
      </c>
    </row>
    <row r="218" spans="1:15" x14ac:dyDescent="0.2">
      <c r="A218">
        <v>1266893</v>
      </c>
      <c r="B218" t="s">
        <v>1133</v>
      </c>
      <c r="C218" t="s">
        <v>39</v>
      </c>
      <c r="D218" t="s">
        <v>334</v>
      </c>
      <c r="E218" t="s">
        <v>2116</v>
      </c>
      <c r="F218" t="s">
        <v>1967</v>
      </c>
      <c r="G218" t="s">
        <v>1579</v>
      </c>
      <c r="H218" t="s">
        <v>1137</v>
      </c>
      <c r="I218" t="s">
        <v>2117</v>
      </c>
      <c r="J218" t="s">
        <v>2118</v>
      </c>
      <c r="K218" t="s">
        <v>2119</v>
      </c>
      <c r="L218" s="170">
        <v>27215</v>
      </c>
      <c r="M218" t="s">
        <v>2078</v>
      </c>
      <c r="N218" t="s">
        <v>2079</v>
      </c>
      <c r="O218" t="s">
        <v>1151</v>
      </c>
    </row>
    <row r="219" spans="1:15" x14ac:dyDescent="0.2">
      <c r="A219">
        <v>1202552</v>
      </c>
      <c r="B219" t="s">
        <v>1133</v>
      </c>
      <c r="C219" t="s">
        <v>322</v>
      </c>
      <c r="D219" t="s">
        <v>335</v>
      </c>
      <c r="E219" t="s">
        <v>2120</v>
      </c>
      <c r="F219" t="s">
        <v>1910</v>
      </c>
      <c r="G219" t="s">
        <v>1911</v>
      </c>
      <c r="H219" t="s">
        <v>1137</v>
      </c>
      <c r="I219" t="s">
        <v>2121</v>
      </c>
      <c r="J219" t="s">
        <v>1112</v>
      </c>
      <c r="K219" t="s">
        <v>2122</v>
      </c>
      <c r="L219" s="170">
        <v>22450</v>
      </c>
      <c r="M219" t="s">
        <v>2078</v>
      </c>
      <c r="N219" t="s">
        <v>2079</v>
      </c>
      <c r="O219" t="s">
        <v>1151</v>
      </c>
    </row>
    <row r="220" spans="1:15" x14ac:dyDescent="0.2">
      <c r="A220">
        <v>1202550</v>
      </c>
      <c r="B220" t="s">
        <v>1133</v>
      </c>
      <c r="C220" t="s">
        <v>60</v>
      </c>
      <c r="D220" t="s">
        <v>336</v>
      </c>
      <c r="E220" t="s">
        <v>2123</v>
      </c>
      <c r="F220" t="s">
        <v>1371</v>
      </c>
      <c r="G220" t="s">
        <v>1372</v>
      </c>
      <c r="H220" t="s">
        <v>1137</v>
      </c>
      <c r="I220" t="s">
        <v>1112</v>
      </c>
      <c r="J220" t="s">
        <v>1112</v>
      </c>
      <c r="K220" t="s">
        <v>2124</v>
      </c>
      <c r="L220" s="170">
        <v>22053</v>
      </c>
      <c r="M220" t="s">
        <v>2078</v>
      </c>
      <c r="N220" t="s">
        <v>2079</v>
      </c>
      <c r="O220" t="s">
        <v>1151</v>
      </c>
    </row>
    <row r="221" spans="1:15" x14ac:dyDescent="0.2">
      <c r="A221">
        <v>1237657</v>
      </c>
      <c r="B221" t="s">
        <v>1133</v>
      </c>
      <c r="C221" t="s">
        <v>140</v>
      </c>
      <c r="D221" t="s">
        <v>337</v>
      </c>
      <c r="E221" t="s">
        <v>2125</v>
      </c>
      <c r="F221" t="s">
        <v>2126</v>
      </c>
      <c r="G221" t="s">
        <v>2127</v>
      </c>
      <c r="H221" t="s">
        <v>1137</v>
      </c>
      <c r="I221" t="s">
        <v>2128</v>
      </c>
      <c r="J221" t="s">
        <v>1112</v>
      </c>
      <c r="K221" t="s">
        <v>1112</v>
      </c>
      <c r="L221" s="170">
        <v>31323</v>
      </c>
      <c r="M221" t="s">
        <v>2078</v>
      </c>
      <c r="N221" t="s">
        <v>2079</v>
      </c>
      <c r="O221" t="s">
        <v>1151</v>
      </c>
    </row>
    <row r="222" spans="1:15" x14ac:dyDescent="0.2">
      <c r="A222">
        <v>1202574</v>
      </c>
      <c r="B222" t="s">
        <v>1133</v>
      </c>
      <c r="C222" t="s">
        <v>339</v>
      </c>
      <c r="D222" t="s">
        <v>338</v>
      </c>
      <c r="E222" t="s">
        <v>2129</v>
      </c>
      <c r="F222" t="s">
        <v>1910</v>
      </c>
      <c r="G222" t="s">
        <v>1911</v>
      </c>
      <c r="H222" t="s">
        <v>1137</v>
      </c>
      <c r="I222" t="s">
        <v>1112</v>
      </c>
      <c r="J222" t="s">
        <v>1112</v>
      </c>
      <c r="K222" t="s">
        <v>2130</v>
      </c>
      <c r="L222" s="170">
        <v>20630</v>
      </c>
      <c r="M222" t="s">
        <v>2078</v>
      </c>
      <c r="N222" t="s">
        <v>2079</v>
      </c>
      <c r="O222" t="s">
        <v>1151</v>
      </c>
    </row>
    <row r="223" spans="1:15" x14ac:dyDescent="0.2">
      <c r="A223">
        <v>1202579</v>
      </c>
      <c r="B223" t="s">
        <v>1133</v>
      </c>
      <c r="C223" t="s">
        <v>340</v>
      </c>
      <c r="D223" t="s">
        <v>299</v>
      </c>
      <c r="E223" t="s">
        <v>2131</v>
      </c>
      <c r="F223" t="s">
        <v>1910</v>
      </c>
      <c r="G223" t="s">
        <v>1911</v>
      </c>
      <c r="H223" t="s">
        <v>1137</v>
      </c>
      <c r="I223" t="s">
        <v>1112</v>
      </c>
      <c r="J223" t="s">
        <v>1112</v>
      </c>
      <c r="K223" t="s">
        <v>2132</v>
      </c>
      <c r="L223" s="170">
        <v>20242</v>
      </c>
      <c r="M223" t="s">
        <v>2078</v>
      </c>
      <c r="N223" t="s">
        <v>2079</v>
      </c>
      <c r="O223" t="s">
        <v>1151</v>
      </c>
    </row>
    <row r="224" spans="1:15" x14ac:dyDescent="0.2">
      <c r="A224">
        <v>1202553</v>
      </c>
      <c r="B224" t="s">
        <v>1133</v>
      </c>
      <c r="C224" t="s">
        <v>341</v>
      </c>
      <c r="D224" t="s">
        <v>333</v>
      </c>
      <c r="E224" t="s">
        <v>2133</v>
      </c>
      <c r="F224" t="s">
        <v>2134</v>
      </c>
      <c r="G224" t="s">
        <v>2135</v>
      </c>
      <c r="H224" t="s">
        <v>1137</v>
      </c>
      <c r="I224" t="s">
        <v>1112</v>
      </c>
      <c r="J224" t="s">
        <v>1112</v>
      </c>
      <c r="K224" t="s">
        <v>2136</v>
      </c>
      <c r="L224" s="170">
        <v>16192</v>
      </c>
      <c r="M224" t="s">
        <v>2078</v>
      </c>
      <c r="N224" t="s">
        <v>2079</v>
      </c>
      <c r="O224" t="s">
        <v>1151</v>
      </c>
    </row>
    <row r="225" spans="1:15" x14ac:dyDescent="0.2">
      <c r="A225">
        <v>1058614</v>
      </c>
      <c r="B225" t="s">
        <v>1133</v>
      </c>
      <c r="C225" t="s">
        <v>140</v>
      </c>
      <c r="D225" t="s">
        <v>333</v>
      </c>
      <c r="E225" t="s">
        <v>2114</v>
      </c>
      <c r="F225" t="s">
        <v>1589</v>
      </c>
      <c r="G225" t="s">
        <v>1590</v>
      </c>
      <c r="H225" t="s">
        <v>1137</v>
      </c>
      <c r="I225" t="s">
        <v>2115</v>
      </c>
      <c r="J225" t="s">
        <v>2137</v>
      </c>
      <c r="K225" t="s">
        <v>2138</v>
      </c>
      <c r="L225" s="170">
        <v>25540</v>
      </c>
      <c r="M225" t="s">
        <v>2078</v>
      </c>
      <c r="N225" t="s">
        <v>2079</v>
      </c>
      <c r="O225" t="s">
        <v>1151</v>
      </c>
    </row>
    <row r="226" spans="1:15" x14ac:dyDescent="0.2">
      <c r="A226">
        <v>1256475</v>
      </c>
      <c r="B226" t="s">
        <v>1133</v>
      </c>
      <c r="C226" t="s">
        <v>113</v>
      </c>
      <c r="D226" t="s">
        <v>87</v>
      </c>
      <c r="E226" t="s">
        <v>2131</v>
      </c>
      <c r="F226" t="s">
        <v>1910</v>
      </c>
      <c r="G226" t="s">
        <v>1911</v>
      </c>
      <c r="H226" t="s">
        <v>1137</v>
      </c>
      <c r="I226" t="s">
        <v>1112</v>
      </c>
      <c r="J226" t="s">
        <v>1112</v>
      </c>
      <c r="K226" t="s">
        <v>2139</v>
      </c>
      <c r="L226" s="170">
        <v>22498</v>
      </c>
      <c r="M226" t="s">
        <v>2078</v>
      </c>
      <c r="N226" t="s">
        <v>2079</v>
      </c>
      <c r="O226" t="s">
        <v>1151</v>
      </c>
    </row>
    <row r="227" spans="1:15" x14ac:dyDescent="0.2">
      <c r="A227">
        <v>2257155</v>
      </c>
      <c r="B227" t="s">
        <v>1112</v>
      </c>
      <c r="C227" t="s">
        <v>343</v>
      </c>
      <c r="D227" t="s">
        <v>342</v>
      </c>
      <c r="E227" t="s">
        <v>2140</v>
      </c>
      <c r="F227" t="s">
        <v>1910</v>
      </c>
      <c r="G227" t="s">
        <v>1911</v>
      </c>
      <c r="H227" t="s">
        <v>1137</v>
      </c>
      <c r="I227" t="s">
        <v>2141</v>
      </c>
      <c r="J227" t="s">
        <v>2142</v>
      </c>
      <c r="K227" t="s">
        <v>2143</v>
      </c>
      <c r="L227" s="170">
        <v>28977</v>
      </c>
      <c r="M227" t="s">
        <v>2078</v>
      </c>
      <c r="N227" t="s">
        <v>2079</v>
      </c>
      <c r="O227" t="s">
        <v>1151</v>
      </c>
    </row>
    <row r="228" spans="1:15" x14ac:dyDescent="0.2">
      <c r="A228">
        <v>1242082</v>
      </c>
      <c r="B228" t="s">
        <v>1133</v>
      </c>
      <c r="C228" t="s">
        <v>107</v>
      </c>
      <c r="D228" t="s">
        <v>344</v>
      </c>
      <c r="E228" t="s">
        <v>2144</v>
      </c>
      <c r="F228" t="s">
        <v>1910</v>
      </c>
      <c r="G228" t="s">
        <v>1911</v>
      </c>
      <c r="H228" t="s">
        <v>1137</v>
      </c>
      <c r="I228" t="s">
        <v>2145</v>
      </c>
      <c r="J228" t="s">
        <v>1112</v>
      </c>
      <c r="K228" t="s">
        <v>2146</v>
      </c>
      <c r="L228" s="170">
        <v>32104</v>
      </c>
      <c r="M228" t="s">
        <v>2078</v>
      </c>
      <c r="N228" t="s">
        <v>2079</v>
      </c>
      <c r="O228" t="s">
        <v>1151</v>
      </c>
    </row>
    <row r="229" spans="1:15" x14ac:dyDescent="0.2">
      <c r="A229">
        <v>1202600</v>
      </c>
      <c r="B229" t="s">
        <v>1152</v>
      </c>
      <c r="C229" t="s">
        <v>171</v>
      </c>
      <c r="D229" t="s">
        <v>345</v>
      </c>
      <c r="E229" t="s">
        <v>2147</v>
      </c>
      <c r="F229" t="s">
        <v>2148</v>
      </c>
      <c r="G229" t="s">
        <v>2149</v>
      </c>
      <c r="H229" t="s">
        <v>1137</v>
      </c>
      <c r="I229" t="s">
        <v>2150</v>
      </c>
      <c r="J229" t="s">
        <v>2151</v>
      </c>
      <c r="K229" t="s">
        <v>2152</v>
      </c>
      <c r="L229" s="170">
        <v>21889</v>
      </c>
      <c r="M229" t="s">
        <v>2153</v>
      </c>
      <c r="N229" t="s">
        <v>2154</v>
      </c>
      <c r="O229" t="s">
        <v>1151</v>
      </c>
    </row>
    <row r="230" spans="1:15" x14ac:dyDescent="0.2">
      <c r="A230">
        <v>1277241</v>
      </c>
      <c r="B230" t="s">
        <v>1133</v>
      </c>
      <c r="C230" t="s">
        <v>346</v>
      </c>
      <c r="D230" t="s">
        <v>38</v>
      </c>
      <c r="E230" t="s">
        <v>2155</v>
      </c>
      <c r="F230" t="s">
        <v>2156</v>
      </c>
      <c r="G230" t="s">
        <v>2157</v>
      </c>
      <c r="H230" t="s">
        <v>1137</v>
      </c>
      <c r="I230" t="s">
        <v>1112</v>
      </c>
      <c r="J230" t="s">
        <v>2158</v>
      </c>
      <c r="K230" t="s">
        <v>2159</v>
      </c>
      <c r="L230" s="170">
        <v>32804</v>
      </c>
      <c r="M230" t="s">
        <v>2153</v>
      </c>
      <c r="N230" t="s">
        <v>2154</v>
      </c>
      <c r="O230" t="s">
        <v>1151</v>
      </c>
    </row>
    <row r="231" spans="1:15" x14ac:dyDescent="0.2">
      <c r="A231">
        <v>1277243</v>
      </c>
      <c r="B231" t="s">
        <v>1133</v>
      </c>
      <c r="C231" t="s">
        <v>97</v>
      </c>
      <c r="D231" t="s">
        <v>347</v>
      </c>
      <c r="E231" t="s">
        <v>2160</v>
      </c>
      <c r="F231" t="s">
        <v>2161</v>
      </c>
      <c r="G231" t="s">
        <v>2162</v>
      </c>
      <c r="H231" t="s">
        <v>1137</v>
      </c>
      <c r="I231" t="s">
        <v>1112</v>
      </c>
      <c r="J231" t="s">
        <v>2163</v>
      </c>
      <c r="K231" t="s">
        <v>1112</v>
      </c>
      <c r="L231" s="170">
        <v>32378</v>
      </c>
      <c r="M231" t="s">
        <v>2153</v>
      </c>
      <c r="N231" t="s">
        <v>2154</v>
      </c>
      <c r="O231" t="s">
        <v>1151</v>
      </c>
    </row>
    <row r="232" spans="1:15" x14ac:dyDescent="0.2">
      <c r="A232">
        <v>1277242</v>
      </c>
      <c r="B232" t="s">
        <v>1133</v>
      </c>
      <c r="C232" t="s">
        <v>140</v>
      </c>
      <c r="D232" t="s">
        <v>348</v>
      </c>
      <c r="E232" t="s">
        <v>2164</v>
      </c>
      <c r="F232" t="s">
        <v>2165</v>
      </c>
      <c r="G232" t="s">
        <v>1579</v>
      </c>
      <c r="H232" t="s">
        <v>1137</v>
      </c>
      <c r="I232" t="s">
        <v>1112</v>
      </c>
      <c r="J232" t="s">
        <v>2166</v>
      </c>
      <c r="K232" t="s">
        <v>2167</v>
      </c>
      <c r="L232" s="170">
        <v>20577</v>
      </c>
      <c r="M232" t="s">
        <v>2153</v>
      </c>
      <c r="N232" t="s">
        <v>2154</v>
      </c>
      <c r="O232" t="s">
        <v>1151</v>
      </c>
    </row>
    <row r="233" spans="1:15" x14ac:dyDescent="0.2">
      <c r="A233">
        <v>1202595</v>
      </c>
      <c r="B233" t="s">
        <v>1133</v>
      </c>
      <c r="C233" t="s">
        <v>350</v>
      </c>
      <c r="D233" t="s">
        <v>349</v>
      </c>
      <c r="E233" t="s">
        <v>2168</v>
      </c>
      <c r="F233" t="s">
        <v>1578</v>
      </c>
      <c r="G233" t="s">
        <v>1579</v>
      </c>
      <c r="H233" t="s">
        <v>1137</v>
      </c>
      <c r="I233" t="s">
        <v>1112</v>
      </c>
      <c r="J233" t="s">
        <v>2169</v>
      </c>
      <c r="K233" t="s">
        <v>2170</v>
      </c>
      <c r="L233" s="170">
        <v>20626</v>
      </c>
      <c r="M233" t="s">
        <v>2153</v>
      </c>
      <c r="N233" t="s">
        <v>2154</v>
      </c>
      <c r="O233" t="s">
        <v>1151</v>
      </c>
    </row>
    <row r="234" spans="1:15" x14ac:dyDescent="0.2">
      <c r="A234">
        <v>1041981</v>
      </c>
      <c r="B234" t="s">
        <v>1152</v>
      </c>
      <c r="C234" t="s">
        <v>352</v>
      </c>
      <c r="D234" t="s">
        <v>351</v>
      </c>
      <c r="E234" t="s">
        <v>2171</v>
      </c>
      <c r="F234" t="s">
        <v>2161</v>
      </c>
      <c r="G234" t="s">
        <v>2162</v>
      </c>
      <c r="H234" t="s">
        <v>1137</v>
      </c>
      <c r="I234" t="s">
        <v>1112</v>
      </c>
      <c r="J234" t="s">
        <v>2172</v>
      </c>
      <c r="K234" t="s">
        <v>2173</v>
      </c>
      <c r="L234" s="170">
        <v>31258</v>
      </c>
      <c r="M234" t="s">
        <v>2153</v>
      </c>
      <c r="N234" t="s">
        <v>2154</v>
      </c>
      <c r="O234" t="s">
        <v>1151</v>
      </c>
    </row>
    <row r="235" spans="1:15" x14ac:dyDescent="0.2">
      <c r="A235">
        <v>1917193</v>
      </c>
      <c r="B235" t="s">
        <v>1133</v>
      </c>
      <c r="C235" t="s">
        <v>159</v>
      </c>
      <c r="D235" t="s">
        <v>353</v>
      </c>
      <c r="E235" t="s">
        <v>2174</v>
      </c>
      <c r="F235" t="s">
        <v>2175</v>
      </c>
      <c r="G235" t="s">
        <v>2176</v>
      </c>
      <c r="H235" t="s">
        <v>1137</v>
      </c>
      <c r="I235" t="s">
        <v>1112</v>
      </c>
      <c r="J235" t="s">
        <v>2177</v>
      </c>
      <c r="K235" t="s">
        <v>2178</v>
      </c>
      <c r="L235" s="170">
        <v>20702</v>
      </c>
      <c r="M235" t="s">
        <v>2153</v>
      </c>
      <c r="N235" t="s">
        <v>2154</v>
      </c>
      <c r="O235" t="s">
        <v>1151</v>
      </c>
    </row>
    <row r="236" spans="1:15" x14ac:dyDescent="0.2">
      <c r="A236">
        <v>1202591</v>
      </c>
      <c r="B236" t="s">
        <v>1152</v>
      </c>
      <c r="C236" t="s">
        <v>355</v>
      </c>
      <c r="D236" t="s">
        <v>354</v>
      </c>
      <c r="E236" t="s">
        <v>2179</v>
      </c>
      <c r="F236" t="s">
        <v>2180</v>
      </c>
      <c r="G236" t="s">
        <v>1579</v>
      </c>
      <c r="H236" t="s">
        <v>1137</v>
      </c>
      <c r="I236" t="s">
        <v>2181</v>
      </c>
      <c r="J236" t="s">
        <v>2182</v>
      </c>
      <c r="K236" t="s">
        <v>2183</v>
      </c>
      <c r="L236" s="170">
        <v>20123</v>
      </c>
      <c r="M236" t="s">
        <v>2153</v>
      </c>
      <c r="N236" t="s">
        <v>2154</v>
      </c>
      <c r="O236" t="s">
        <v>1151</v>
      </c>
    </row>
    <row r="237" spans="1:15" x14ac:dyDescent="0.2">
      <c r="A237">
        <v>1041980</v>
      </c>
      <c r="B237" t="s">
        <v>1133</v>
      </c>
      <c r="C237" t="s">
        <v>357</v>
      </c>
      <c r="D237" t="s">
        <v>356</v>
      </c>
      <c r="E237" t="s">
        <v>2184</v>
      </c>
      <c r="F237" t="s">
        <v>2185</v>
      </c>
      <c r="G237" t="s">
        <v>1579</v>
      </c>
      <c r="H237" t="s">
        <v>1137</v>
      </c>
      <c r="I237" t="s">
        <v>1112</v>
      </c>
      <c r="J237" t="s">
        <v>2186</v>
      </c>
      <c r="K237" t="s">
        <v>2187</v>
      </c>
      <c r="L237" s="170">
        <v>30786</v>
      </c>
      <c r="M237" t="s">
        <v>2153</v>
      </c>
      <c r="N237" t="s">
        <v>2154</v>
      </c>
      <c r="O237" t="s">
        <v>1151</v>
      </c>
    </row>
    <row r="238" spans="1:15" x14ac:dyDescent="0.2">
      <c r="A238">
        <v>1242091</v>
      </c>
      <c r="B238" t="s">
        <v>1133</v>
      </c>
      <c r="C238" t="s">
        <v>93</v>
      </c>
      <c r="D238" t="s">
        <v>358</v>
      </c>
      <c r="E238" t="s">
        <v>2188</v>
      </c>
      <c r="F238" t="s">
        <v>2185</v>
      </c>
      <c r="G238" t="s">
        <v>1579</v>
      </c>
      <c r="H238" t="s">
        <v>1137</v>
      </c>
      <c r="I238" t="s">
        <v>1112</v>
      </c>
      <c r="J238" t="s">
        <v>2189</v>
      </c>
      <c r="K238" t="s">
        <v>2190</v>
      </c>
      <c r="L238" s="170">
        <v>31624</v>
      </c>
      <c r="M238" t="s">
        <v>2153</v>
      </c>
      <c r="N238" t="s">
        <v>2154</v>
      </c>
      <c r="O238" t="s">
        <v>1151</v>
      </c>
    </row>
    <row r="239" spans="1:15" x14ac:dyDescent="0.2">
      <c r="A239">
        <v>1825926</v>
      </c>
      <c r="B239" t="s">
        <v>1152</v>
      </c>
      <c r="C239" t="s">
        <v>359</v>
      </c>
      <c r="D239" t="s">
        <v>92</v>
      </c>
      <c r="E239" t="s">
        <v>2191</v>
      </c>
      <c r="F239" t="s">
        <v>2185</v>
      </c>
      <c r="G239" t="s">
        <v>1579</v>
      </c>
      <c r="H239" t="s">
        <v>1137</v>
      </c>
      <c r="I239" t="s">
        <v>1112</v>
      </c>
      <c r="J239" t="s">
        <v>2192</v>
      </c>
      <c r="K239" t="s">
        <v>2193</v>
      </c>
      <c r="L239" s="170">
        <v>32279</v>
      </c>
      <c r="M239" t="s">
        <v>2153</v>
      </c>
      <c r="N239" t="s">
        <v>2154</v>
      </c>
      <c r="O239" t="s">
        <v>1151</v>
      </c>
    </row>
    <row r="240" spans="1:15" x14ac:dyDescent="0.2">
      <c r="A240">
        <v>1277240</v>
      </c>
      <c r="B240" t="s">
        <v>1133</v>
      </c>
      <c r="C240" t="s">
        <v>361</v>
      </c>
      <c r="D240" t="s">
        <v>360</v>
      </c>
      <c r="E240" t="s">
        <v>2194</v>
      </c>
      <c r="F240" t="s">
        <v>2185</v>
      </c>
      <c r="G240" t="s">
        <v>1579</v>
      </c>
      <c r="H240" t="s">
        <v>1137</v>
      </c>
      <c r="I240" t="s">
        <v>1112</v>
      </c>
      <c r="J240" t="s">
        <v>2195</v>
      </c>
      <c r="K240" t="s">
        <v>2196</v>
      </c>
      <c r="L240" s="170">
        <v>33072</v>
      </c>
      <c r="M240" t="s">
        <v>2153</v>
      </c>
      <c r="N240" t="s">
        <v>2154</v>
      </c>
      <c r="O240" t="s">
        <v>1151</v>
      </c>
    </row>
    <row r="241" spans="1:15" x14ac:dyDescent="0.2">
      <c r="A241">
        <v>1897848</v>
      </c>
      <c r="B241" t="s">
        <v>1152</v>
      </c>
      <c r="C241" t="s">
        <v>100</v>
      </c>
      <c r="D241" t="s">
        <v>362</v>
      </c>
      <c r="E241" t="s">
        <v>2197</v>
      </c>
      <c r="F241" t="s">
        <v>2198</v>
      </c>
      <c r="G241" t="s">
        <v>2199</v>
      </c>
      <c r="H241" t="s">
        <v>1137</v>
      </c>
      <c r="I241" t="s">
        <v>1112</v>
      </c>
      <c r="J241" t="s">
        <v>2200</v>
      </c>
      <c r="K241" t="s">
        <v>2201</v>
      </c>
      <c r="L241" s="170">
        <v>26968</v>
      </c>
      <c r="M241" t="s">
        <v>2202</v>
      </c>
      <c r="N241" t="s">
        <v>2203</v>
      </c>
      <c r="O241" t="s">
        <v>1151</v>
      </c>
    </row>
    <row r="242" spans="1:15" x14ac:dyDescent="0.2">
      <c r="A242">
        <v>1203822</v>
      </c>
      <c r="B242" t="s">
        <v>1152</v>
      </c>
      <c r="C242" t="s">
        <v>364</v>
      </c>
      <c r="D242" t="s">
        <v>363</v>
      </c>
      <c r="E242" t="s">
        <v>2204</v>
      </c>
      <c r="F242" t="s">
        <v>2205</v>
      </c>
      <c r="G242" t="s">
        <v>2206</v>
      </c>
      <c r="H242" t="s">
        <v>1137</v>
      </c>
      <c r="I242" t="s">
        <v>2207</v>
      </c>
      <c r="J242" t="s">
        <v>2208</v>
      </c>
      <c r="K242" t="s">
        <v>2209</v>
      </c>
      <c r="L242" s="170">
        <v>27887</v>
      </c>
      <c r="M242" t="s">
        <v>2202</v>
      </c>
      <c r="N242" t="s">
        <v>2203</v>
      </c>
      <c r="O242" t="s">
        <v>1151</v>
      </c>
    </row>
    <row r="243" spans="1:15" x14ac:dyDescent="0.2">
      <c r="A243">
        <v>1074709</v>
      </c>
      <c r="B243" t="s">
        <v>1152</v>
      </c>
      <c r="C243" t="s">
        <v>150</v>
      </c>
      <c r="D243" t="s">
        <v>149</v>
      </c>
      <c r="E243" t="s">
        <v>1468</v>
      </c>
      <c r="F243" t="s">
        <v>1469</v>
      </c>
      <c r="G243" t="s">
        <v>1470</v>
      </c>
      <c r="H243" t="s">
        <v>1137</v>
      </c>
      <c r="I243" t="s">
        <v>1471</v>
      </c>
      <c r="J243" t="s">
        <v>1472</v>
      </c>
      <c r="K243" t="s">
        <v>1473</v>
      </c>
      <c r="L243" s="170">
        <v>21950</v>
      </c>
      <c r="M243" t="s">
        <v>2202</v>
      </c>
      <c r="N243" t="s">
        <v>2203</v>
      </c>
      <c r="O243" t="s">
        <v>1151</v>
      </c>
    </row>
    <row r="244" spans="1:15" x14ac:dyDescent="0.2">
      <c r="A244">
        <v>1202450</v>
      </c>
      <c r="B244" t="s">
        <v>1133</v>
      </c>
      <c r="C244" t="s">
        <v>322</v>
      </c>
      <c r="D244" t="s">
        <v>365</v>
      </c>
      <c r="E244" t="s">
        <v>2210</v>
      </c>
      <c r="F244" t="s">
        <v>2211</v>
      </c>
      <c r="G244" t="s">
        <v>2212</v>
      </c>
      <c r="H244" t="s">
        <v>1137</v>
      </c>
      <c r="I244" t="s">
        <v>2213</v>
      </c>
      <c r="J244" t="s">
        <v>1112</v>
      </c>
      <c r="K244" t="s">
        <v>2214</v>
      </c>
      <c r="L244" s="170">
        <v>22913</v>
      </c>
      <c r="M244" t="s">
        <v>2202</v>
      </c>
      <c r="N244" t="s">
        <v>2203</v>
      </c>
      <c r="O244" t="s">
        <v>1151</v>
      </c>
    </row>
    <row r="245" spans="1:15" x14ac:dyDescent="0.2">
      <c r="A245">
        <v>1202609</v>
      </c>
      <c r="B245" t="s">
        <v>1133</v>
      </c>
      <c r="C245" t="s">
        <v>97</v>
      </c>
      <c r="D245" t="s">
        <v>366</v>
      </c>
      <c r="E245" t="s">
        <v>2215</v>
      </c>
      <c r="F245" t="s">
        <v>2198</v>
      </c>
      <c r="G245" t="s">
        <v>2216</v>
      </c>
      <c r="H245" t="s">
        <v>1137</v>
      </c>
      <c r="I245" t="s">
        <v>2217</v>
      </c>
      <c r="J245" t="s">
        <v>2218</v>
      </c>
      <c r="K245" t="s">
        <v>2219</v>
      </c>
      <c r="L245" s="170">
        <v>18296</v>
      </c>
      <c r="M245" t="s">
        <v>2202</v>
      </c>
      <c r="N245" t="s">
        <v>2203</v>
      </c>
      <c r="O245" t="s">
        <v>1151</v>
      </c>
    </row>
    <row r="246" spans="1:15" x14ac:dyDescent="0.2">
      <c r="A246">
        <v>1202458</v>
      </c>
      <c r="B246" t="s">
        <v>1133</v>
      </c>
      <c r="C246" t="s">
        <v>152</v>
      </c>
      <c r="D246" t="s">
        <v>151</v>
      </c>
      <c r="E246" t="s">
        <v>1475</v>
      </c>
      <c r="F246" t="s">
        <v>1476</v>
      </c>
      <c r="G246" t="s">
        <v>1477</v>
      </c>
      <c r="H246" t="s">
        <v>1137</v>
      </c>
      <c r="I246" t="s">
        <v>1211</v>
      </c>
      <c r="J246" t="s">
        <v>1478</v>
      </c>
      <c r="K246" t="s">
        <v>1479</v>
      </c>
      <c r="L246" s="170">
        <v>20992</v>
      </c>
      <c r="M246" t="s">
        <v>2202</v>
      </c>
      <c r="N246" t="s">
        <v>2203</v>
      </c>
      <c r="O246" t="s">
        <v>1151</v>
      </c>
    </row>
    <row r="247" spans="1:15" x14ac:dyDescent="0.2">
      <c r="A247">
        <v>1665550</v>
      </c>
      <c r="B247" t="s">
        <v>1133</v>
      </c>
      <c r="C247" t="s">
        <v>368</v>
      </c>
      <c r="D247" t="s">
        <v>367</v>
      </c>
      <c r="E247" t="s">
        <v>2220</v>
      </c>
      <c r="F247" t="s">
        <v>2198</v>
      </c>
      <c r="G247" t="s">
        <v>2199</v>
      </c>
      <c r="H247" t="s">
        <v>1137</v>
      </c>
      <c r="I247" t="s">
        <v>1112</v>
      </c>
      <c r="J247" t="s">
        <v>2221</v>
      </c>
      <c r="K247" t="s">
        <v>2222</v>
      </c>
      <c r="L247" s="170">
        <v>32377</v>
      </c>
      <c r="M247" t="s">
        <v>2202</v>
      </c>
      <c r="N247" t="s">
        <v>2203</v>
      </c>
      <c r="O247" t="s">
        <v>1151</v>
      </c>
    </row>
    <row r="248" spans="1:15" x14ac:dyDescent="0.2">
      <c r="A248">
        <v>1203823</v>
      </c>
      <c r="B248" t="s">
        <v>1133</v>
      </c>
      <c r="C248" t="s">
        <v>57</v>
      </c>
      <c r="D248" t="s">
        <v>369</v>
      </c>
      <c r="E248" t="s">
        <v>2223</v>
      </c>
      <c r="F248" t="s">
        <v>2205</v>
      </c>
      <c r="G248" t="s">
        <v>2206</v>
      </c>
      <c r="H248" t="s">
        <v>1137</v>
      </c>
      <c r="I248" t="s">
        <v>2224</v>
      </c>
      <c r="J248" t="s">
        <v>2225</v>
      </c>
      <c r="K248" t="s">
        <v>2226</v>
      </c>
      <c r="L248" s="170">
        <v>16568</v>
      </c>
      <c r="M248" t="s">
        <v>2202</v>
      </c>
      <c r="N248" t="s">
        <v>2203</v>
      </c>
      <c r="O248" t="s">
        <v>1151</v>
      </c>
    </row>
    <row r="249" spans="1:15" x14ac:dyDescent="0.2">
      <c r="A249">
        <v>1897847</v>
      </c>
      <c r="B249" t="s">
        <v>1133</v>
      </c>
      <c r="C249" t="s">
        <v>49</v>
      </c>
      <c r="D249" t="s">
        <v>153</v>
      </c>
      <c r="E249" t="s">
        <v>1480</v>
      </c>
      <c r="F249" t="s">
        <v>1481</v>
      </c>
      <c r="G249" t="s">
        <v>1482</v>
      </c>
      <c r="H249" t="s">
        <v>1137</v>
      </c>
      <c r="I249" t="s">
        <v>1112</v>
      </c>
      <c r="J249" t="s">
        <v>1483</v>
      </c>
      <c r="K249" t="s">
        <v>1484</v>
      </c>
      <c r="L249" s="170">
        <v>26368</v>
      </c>
      <c r="M249" t="s">
        <v>2202</v>
      </c>
      <c r="N249" t="s">
        <v>2203</v>
      </c>
      <c r="O249" t="s">
        <v>1151</v>
      </c>
    </row>
    <row r="250" spans="1:15" x14ac:dyDescent="0.2">
      <c r="A250">
        <v>1032652</v>
      </c>
      <c r="B250" t="s">
        <v>1133</v>
      </c>
      <c r="C250" t="s">
        <v>49</v>
      </c>
      <c r="D250" t="s">
        <v>370</v>
      </c>
      <c r="E250" t="s">
        <v>2227</v>
      </c>
      <c r="F250" t="s">
        <v>2198</v>
      </c>
      <c r="G250" t="s">
        <v>2216</v>
      </c>
      <c r="H250" t="s">
        <v>1137</v>
      </c>
      <c r="I250" t="s">
        <v>2228</v>
      </c>
      <c r="J250" t="s">
        <v>2229</v>
      </c>
      <c r="K250" t="s">
        <v>2230</v>
      </c>
      <c r="L250" s="170">
        <v>20872</v>
      </c>
      <c r="M250" t="s">
        <v>2202</v>
      </c>
      <c r="N250" t="s">
        <v>2203</v>
      </c>
      <c r="O250" t="s">
        <v>1151</v>
      </c>
    </row>
    <row r="251" spans="1:15" x14ac:dyDescent="0.2">
      <c r="A251">
        <v>1202610</v>
      </c>
      <c r="B251" t="s">
        <v>1133</v>
      </c>
      <c r="C251" t="s">
        <v>55</v>
      </c>
      <c r="D251" t="s">
        <v>148</v>
      </c>
      <c r="E251" t="s">
        <v>1461</v>
      </c>
      <c r="F251" t="s">
        <v>1462</v>
      </c>
      <c r="G251" t="s">
        <v>1463</v>
      </c>
      <c r="H251" t="s">
        <v>1137</v>
      </c>
      <c r="I251" t="s">
        <v>1464</v>
      </c>
      <c r="J251" t="s">
        <v>1465</v>
      </c>
      <c r="K251" t="s">
        <v>1466</v>
      </c>
      <c r="L251" s="170">
        <v>19212</v>
      </c>
      <c r="M251" t="s">
        <v>2202</v>
      </c>
      <c r="N251" t="s">
        <v>2203</v>
      </c>
      <c r="O251" t="s">
        <v>1151</v>
      </c>
    </row>
    <row r="252" spans="1:15" x14ac:dyDescent="0.2">
      <c r="A252">
        <v>1202614</v>
      </c>
      <c r="B252" t="s">
        <v>1133</v>
      </c>
      <c r="C252" t="s">
        <v>140</v>
      </c>
      <c r="D252" t="s">
        <v>371</v>
      </c>
      <c r="E252" t="s">
        <v>2231</v>
      </c>
      <c r="F252" t="s">
        <v>2198</v>
      </c>
      <c r="G252" t="s">
        <v>2216</v>
      </c>
      <c r="H252" t="s">
        <v>1137</v>
      </c>
      <c r="I252" t="s">
        <v>2232</v>
      </c>
      <c r="J252" t="s">
        <v>2233</v>
      </c>
      <c r="K252" t="s">
        <v>2234</v>
      </c>
      <c r="L252" s="170">
        <v>18275</v>
      </c>
      <c r="M252" t="s">
        <v>2202</v>
      </c>
      <c r="N252" t="s">
        <v>2203</v>
      </c>
      <c r="O252" t="s">
        <v>1151</v>
      </c>
    </row>
    <row r="253" spans="1:15" x14ac:dyDescent="0.2">
      <c r="A253">
        <v>1202608</v>
      </c>
      <c r="B253" t="s">
        <v>1133</v>
      </c>
      <c r="C253" t="s">
        <v>131</v>
      </c>
      <c r="D253" t="s">
        <v>154</v>
      </c>
      <c r="E253" t="s">
        <v>1485</v>
      </c>
      <c r="F253" t="s">
        <v>1381</v>
      </c>
      <c r="G253" t="s">
        <v>1382</v>
      </c>
      <c r="H253" t="s">
        <v>1137</v>
      </c>
      <c r="I253" t="s">
        <v>1486</v>
      </c>
      <c r="J253" t="s">
        <v>1487</v>
      </c>
      <c r="K253" t="s">
        <v>1488</v>
      </c>
      <c r="L253" s="170">
        <v>24692</v>
      </c>
      <c r="M253" t="s">
        <v>2202</v>
      </c>
      <c r="N253" t="s">
        <v>2203</v>
      </c>
      <c r="O253" t="s">
        <v>1151</v>
      </c>
    </row>
    <row r="254" spans="1:15" x14ac:dyDescent="0.2">
      <c r="A254">
        <v>1202618</v>
      </c>
      <c r="B254" t="s">
        <v>1133</v>
      </c>
      <c r="C254" t="s">
        <v>373</v>
      </c>
      <c r="D254" t="s">
        <v>372</v>
      </c>
      <c r="E254" t="s">
        <v>2235</v>
      </c>
      <c r="F254" t="s">
        <v>2198</v>
      </c>
      <c r="G254" t="s">
        <v>2216</v>
      </c>
      <c r="H254" t="s">
        <v>1137</v>
      </c>
      <c r="I254" t="s">
        <v>2236</v>
      </c>
      <c r="J254" t="s">
        <v>1112</v>
      </c>
      <c r="K254" t="s">
        <v>2237</v>
      </c>
      <c r="L254" s="170">
        <v>14027</v>
      </c>
      <c r="M254" t="s">
        <v>2202</v>
      </c>
      <c r="N254" t="s">
        <v>2203</v>
      </c>
      <c r="O254" t="s">
        <v>1151</v>
      </c>
    </row>
    <row r="255" spans="1:15" x14ac:dyDescent="0.2">
      <c r="A255">
        <v>1863576</v>
      </c>
      <c r="B255" t="s">
        <v>1133</v>
      </c>
      <c r="C255" t="s">
        <v>143</v>
      </c>
      <c r="D255" t="s">
        <v>155</v>
      </c>
      <c r="E255" t="s">
        <v>1489</v>
      </c>
      <c r="F255" t="s">
        <v>1481</v>
      </c>
      <c r="G255" t="s">
        <v>1482</v>
      </c>
      <c r="H255" t="s">
        <v>1137</v>
      </c>
      <c r="I255" t="s">
        <v>1490</v>
      </c>
      <c r="J255" t="s">
        <v>1491</v>
      </c>
      <c r="K255" t="s">
        <v>1492</v>
      </c>
      <c r="L255" s="170">
        <v>25235</v>
      </c>
      <c r="M255" t="s">
        <v>2202</v>
      </c>
      <c r="N255" t="s">
        <v>2203</v>
      </c>
      <c r="O255" t="s">
        <v>1151</v>
      </c>
    </row>
    <row r="256" spans="1:15" x14ac:dyDescent="0.2">
      <c r="A256">
        <v>1202621</v>
      </c>
      <c r="B256" t="s">
        <v>1133</v>
      </c>
      <c r="C256" t="s">
        <v>60</v>
      </c>
      <c r="D256" t="s">
        <v>374</v>
      </c>
      <c r="E256" t="s">
        <v>2238</v>
      </c>
      <c r="F256" t="s">
        <v>2239</v>
      </c>
      <c r="G256" t="s">
        <v>2240</v>
      </c>
      <c r="H256" t="s">
        <v>1137</v>
      </c>
      <c r="I256" t="s">
        <v>2241</v>
      </c>
      <c r="J256" t="s">
        <v>2242</v>
      </c>
      <c r="K256" t="s">
        <v>2243</v>
      </c>
      <c r="L256" s="170">
        <v>22310</v>
      </c>
      <c r="M256" t="s">
        <v>2244</v>
      </c>
      <c r="N256" t="s">
        <v>2245</v>
      </c>
      <c r="O256" t="s">
        <v>1151</v>
      </c>
    </row>
    <row r="257" spans="1:15" x14ac:dyDescent="0.2">
      <c r="A257">
        <v>1902710</v>
      </c>
      <c r="B257" t="s">
        <v>1133</v>
      </c>
      <c r="C257" t="s">
        <v>376</v>
      </c>
      <c r="D257" t="s">
        <v>375</v>
      </c>
      <c r="E257" t="s">
        <v>2246</v>
      </c>
      <c r="F257" t="s">
        <v>1272</v>
      </c>
      <c r="G257" t="s">
        <v>2247</v>
      </c>
      <c r="H257" t="s">
        <v>1137</v>
      </c>
      <c r="I257" t="s">
        <v>1112</v>
      </c>
      <c r="J257" t="s">
        <v>2248</v>
      </c>
      <c r="K257" t="s">
        <v>2249</v>
      </c>
      <c r="L257" s="170">
        <v>27264</v>
      </c>
      <c r="M257" t="s">
        <v>2244</v>
      </c>
      <c r="N257" t="s">
        <v>2245</v>
      </c>
      <c r="O257" t="s">
        <v>1151</v>
      </c>
    </row>
    <row r="258" spans="1:15" x14ac:dyDescent="0.2">
      <c r="A258">
        <v>1201787</v>
      </c>
      <c r="B258" t="s">
        <v>1133</v>
      </c>
      <c r="C258" t="s">
        <v>39</v>
      </c>
      <c r="D258" t="s">
        <v>377</v>
      </c>
      <c r="E258" t="s">
        <v>2250</v>
      </c>
      <c r="F258" t="s">
        <v>2251</v>
      </c>
      <c r="G258" t="s">
        <v>2252</v>
      </c>
      <c r="H258" t="s">
        <v>1137</v>
      </c>
      <c r="I258" t="s">
        <v>2253</v>
      </c>
      <c r="J258" t="s">
        <v>2254</v>
      </c>
      <c r="K258" t="s">
        <v>2255</v>
      </c>
      <c r="L258" s="170">
        <v>21560</v>
      </c>
      <c r="M258" t="s">
        <v>2244</v>
      </c>
      <c r="N258" t="s">
        <v>2245</v>
      </c>
      <c r="O258" t="s">
        <v>1151</v>
      </c>
    </row>
    <row r="259" spans="1:15" x14ac:dyDescent="0.2">
      <c r="A259">
        <v>1153785</v>
      </c>
      <c r="B259" t="s">
        <v>1133</v>
      </c>
      <c r="C259" t="s">
        <v>379</v>
      </c>
      <c r="D259" t="s">
        <v>378</v>
      </c>
      <c r="E259" t="s">
        <v>2256</v>
      </c>
      <c r="F259" t="s">
        <v>2257</v>
      </c>
      <c r="G259" t="s">
        <v>2258</v>
      </c>
      <c r="H259" t="s">
        <v>1137</v>
      </c>
      <c r="I259" t="s">
        <v>2259</v>
      </c>
      <c r="J259" t="s">
        <v>2260</v>
      </c>
      <c r="K259" t="s">
        <v>2261</v>
      </c>
      <c r="L259" s="170">
        <v>20858</v>
      </c>
      <c r="M259" t="s">
        <v>2244</v>
      </c>
      <c r="N259" t="s">
        <v>2245</v>
      </c>
      <c r="O259" t="s">
        <v>1151</v>
      </c>
    </row>
    <row r="260" spans="1:15" x14ac:dyDescent="0.2">
      <c r="A260">
        <v>1153807</v>
      </c>
      <c r="B260" t="s">
        <v>1133</v>
      </c>
      <c r="C260" t="s">
        <v>66</v>
      </c>
      <c r="D260" t="s">
        <v>310</v>
      </c>
      <c r="E260" t="s">
        <v>2262</v>
      </c>
      <c r="F260" t="s">
        <v>2251</v>
      </c>
      <c r="G260" t="s">
        <v>2252</v>
      </c>
      <c r="H260" t="s">
        <v>1137</v>
      </c>
      <c r="I260" t="s">
        <v>2263</v>
      </c>
      <c r="J260" t="s">
        <v>2264</v>
      </c>
      <c r="K260" t="s">
        <v>2265</v>
      </c>
      <c r="L260" s="170">
        <v>25160</v>
      </c>
      <c r="M260" t="s">
        <v>2244</v>
      </c>
      <c r="N260" t="s">
        <v>2245</v>
      </c>
      <c r="O260" t="s">
        <v>1151</v>
      </c>
    </row>
    <row r="261" spans="1:15" x14ac:dyDescent="0.2">
      <c r="A261">
        <v>1202625</v>
      </c>
      <c r="B261" t="s">
        <v>1133</v>
      </c>
      <c r="C261" t="s">
        <v>282</v>
      </c>
      <c r="D261" t="s">
        <v>380</v>
      </c>
      <c r="E261" t="s">
        <v>2266</v>
      </c>
      <c r="F261" t="s">
        <v>2267</v>
      </c>
      <c r="G261" t="s">
        <v>2268</v>
      </c>
      <c r="H261" t="s">
        <v>1137</v>
      </c>
      <c r="I261" t="s">
        <v>2269</v>
      </c>
      <c r="J261" t="s">
        <v>2270</v>
      </c>
      <c r="K261" t="s">
        <v>2271</v>
      </c>
      <c r="L261" s="170">
        <v>20289</v>
      </c>
      <c r="M261" t="s">
        <v>2244</v>
      </c>
      <c r="N261" t="s">
        <v>2245</v>
      </c>
      <c r="O261" t="s">
        <v>1151</v>
      </c>
    </row>
    <row r="262" spans="1:15" x14ac:dyDescent="0.2">
      <c r="A262">
        <v>1083799</v>
      </c>
      <c r="B262" t="s">
        <v>1133</v>
      </c>
      <c r="C262" t="s">
        <v>280</v>
      </c>
      <c r="D262" t="s">
        <v>381</v>
      </c>
      <c r="E262" t="s">
        <v>2272</v>
      </c>
      <c r="F262" t="s">
        <v>1272</v>
      </c>
      <c r="G262" t="s">
        <v>2247</v>
      </c>
      <c r="H262" t="s">
        <v>1137</v>
      </c>
      <c r="I262" t="s">
        <v>2273</v>
      </c>
      <c r="J262" t="s">
        <v>2274</v>
      </c>
      <c r="K262" t="s">
        <v>2275</v>
      </c>
      <c r="L262" s="170">
        <v>16946</v>
      </c>
      <c r="M262" t="s">
        <v>2244</v>
      </c>
      <c r="N262" t="s">
        <v>2245</v>
      </c>
      <c r="O262" t="s">
        <v>1151</v>
      </c>
    </row>
    <row r="263" spans="1:15" x14ac:dyDescent="0.2">
      <c r="A263">
        <v>1116023</v>
      </c>
      <c r="B263" t="s">
        <v>1133</v>
      </c>
      <c r="C263" t="s">
        <v>143</v>
      </c>
      <c r="D263" t="s">
        <v>382</v>
      </c>
      <c r="E263" t="s">
        <v>2276</v>
      </c>
      <c r="F263" t="s">
        <v>1314</v>
      </c>
      <c r="G263" t="s">
        <v>2277</v>
      </c>
      <c r="H263" t="s">
        <v>1137</v>
      </c>
      <c r="I263" t="s">
        <v>2278</v>
      </c>
      <c r="J263" t="s">
        <v>2279</v>
      </c>
      <c r="K263" t="s">
        <v>2280</v>
      </c>
      <c r="L263" s="170">
        <v>16203</v>
      </c>
      <c r="M263" t="s">
        <v>2281</v>
      </c>
      <c r="N263" t="s">
        <v>2282</v>
      </c>
      <c r="O263" t="s">
        <v>1151</v>
      </c>
    </row>
    <row r="264" spans="1:15" x14ac:dyDescent="0.2">
      <c r="A264">
        <v>1202632</v>
      </c>
      <c r="B264" t="s">
        <v>1152</v>
      </c>
      <c r="C264" t="s">
        <v>171</v>
      </c>
      <c r="D264" t="s">
        <v>351</v>
      </c>
      <c r="E264" t="s">
        <v>2283</v>
      </c>
      <c r="F264" t="s">
        <v>1314</v>
      </c>
      <c r="G264" t="s">
        <v>2277</v>
      </c>
      <c r="H264" t="s">
        <v>1137</v>
      </c>
      <c r="I264" t="s">
        <v>2284</v>
      </c>
      <c r="J264" t="s">
        <v>2285</v>
      </c>
      <c r="K264" t="s">
        <v>1112</v>
      </c>
      <c r="L264" s="170">
        <v>21620</v>
      </c>
      <c r="M264" t="s">
        <v>2281</v>
      </c>
      <c r="N264" t="s">
        <v>2282</v>
      </c>
      <c r="O264" t="s">
        <v>1151</v>
      </c>
    </row>
    <row r="265" spans="1:15" x14ac:dyDescent="0.2">
      <c r="A265">
        <v>1202629</v>
      </c>
      <c r="B265" t="s">
        <v>1133</v>
      </c>
      <c r="C265" t="s">
        <v>383</v>
      </c>
      <c r="D265" t="s">
        <v>300</v>
      </c>
      <c r="E265" t="s">
        <v>2286</v>
      </c>
      <c r="F265" t="s">
        <v>1918</v>
      </c>
      <c r="G265" t="s">
        <v>2287</v>
      </c>
      <c r="H265" t="s">
        <v>1137</v>
      </c>
      <c r="I265" t="s">
        <v>2288</v>
      </c>
      <c r="J265" t="s">
        <v>1112</v>
      </c>
      <c r="K265" t="s">
        <v>2289</v>
      </c>
      <c r="L265" s="170">
        <v>21378</v>
      </c>
      <c r="M265" t="s">
        <v>2281</v>
      </c>
      <c r="N265" t="s">
        <v>2282</v>
      </c>
      <c r="O265" t="s">
        <v>1151</v>
      </c>
    </row>
    <row r="266" spans="1:15" x14ac:dyDescent="0.2">
      <c r="A266">
        <v>1764670</v>
      </c>
      <c r="B266" t="s">
        <v>1133</v>
      </c>
      <c r="C266" t="s">
        <v>204</v>
      </c>
      <c r="D266" t="s">
        <v>132</v>
      </c>
      <c r="E266" t="s">
        <v>2290</v>
      </c>
      <c r="F266" t="s">
        <v>1324</v>
      </c>
      <c r="G266" t="s">
        <v>1325</v>
      </c>
      <c r="H266" t="s">
        <v>1137</v>
      </c>
      <c r="I266" t="s">
        <v>2291</v>
      </c>
      <c r="J266" t="s">
        <v>1112</v>
      </c>
      <c r="K266" t="s">
        <v>2292</v>
      </c>
      <c r="L266" s="170">
        <v>20548</v>
      </c>
      <c r="M266" t="s">
        <v>2281</v>
      </c>
      <c r="N266" t="s">
        <v>2282</v>
      </c>
      <c r="O266" t="s">
        <v>1151</v>
      </c>
    </row>
    <row r="267" spans="1:15" x14ac:dyDescent="0.2">
      <c r="A267">
        <v>2212333</v>
      </c>
      <c r="B267" t="s">
        <v>1133</v>
      </c>
      <c r="C267" t="s">
        <v>343</v>
      </c>
      <c r="D267" t="s">
        <v>384</v>
      </c>
      <c r="E267" t="s">
        <v>2293</v>
      </c>
      <c r="F267" t="s">
        <v>1314</v>
      </c>
      <c r="G267" t="s">
        <v>2294</v>
      </c>
      <c r="H267" t="s">
        <v>1137</v>
      </c>
      <c r="I267" t="s">
        <v>1112</v>
      </c>
      <c r="J267" t="s">
        <v>2295</v>
      </c>
      <c r="K267" t="s">
        <v>2296</v>
      </c>
      <c r="L267" s="170">
        <v>30620</v>
      </c>
      <c r="M267" t="s">
        <v>2281</v>
      </c>
      <c r="N267" t="s">
        <v>2282</v>
      </c>
      <c r="O267" t="s">
        <v>1151</v>
      </c>
    </row>
    <row r="268" spans="1:15" x14ac:dyDescent="0.2">
      <c r="A268">
        <v>2212332</v>
      </c>
      <c r="B268" t="s">
        <v>1133</v>
      </c>
      <c r="C268" t="s">
        <v>138</v>
      </c>
      <c r="D268" t="s">
        <v>303</v>
      </c>
      <c r="E268" t="s">
        <v>2297</v>
      </c>
      <c r="F268" t="s">
        <v>1324</v>
      </c>
      <c r="G268" t="s">
        <v>1325</v>
      </c>
      <c r="H268" t="s">
        <v>1137</v>
      </c>
      <c r="I268" t="s">
        <v>1112</v>
      </c>
      <c r="J268" t="s">
        <v>2298</v>
      </c>
      <c r="K268" t="s">
        <v>2299</v>
      </c>
      <c r="L268" s="170">
        <v>20991</v>
      </c>
      <c r="M268" t="s">
        <v>2281</v>
      </c>
      <c r="N268" t="s">
        <v>2282</v>
      </c>
      <c r="O268" t="s">
        <v>1151</v>
      </c>
    </row>
    <row r="269" spans="1:15" x14ac:dyDescent="0.2">
      <c r="A269">
        <v>1679168</v>
      </c>
      <c r="B269" t="s">
        <v>1133</v>
      </c>
      <c r="C269" t="s">
        <v>37</v>
      </c>
      <c r="D269" t="s">
        <v>385</v>
      </c>
      <c r="E269" t="s">
        <v>2300</v>
      </c>
      <c r="F269" t="s">
        <v>2165</v>
      </c>
      <c r="G269" t="s">
        <v>1579</v>
      </c>
      <c r="H269" t="s">
        <v>1137</v>
      </c>
      <c r="I269" t="s">
        <v>1112</v>
      </c>
      <c r="J269" t="s">
        <v>1112</v>
      </c>
      <c r="K269" t="s">
        <v>2301</v>
      </c>
      <c r="L269" s="170">
        <v>30042</v>
      </c>
      <c r="M269" t="s">
        <v>2281</v>
      </c>
      <c r="N269" t="s">
        <v>2282</v>
      </c>
      <c r="O269" t="s">
        <v>1151</v>
      </c>
    </row>
    <row r="270" spans="1:15" x14ac:dyDescent="0.2">
      <c r="A270">
        <v>1202633</v>
      </c>
      <c r="B270" t="s">
        <v>1133</v>
      </c>
      <c r="C270" t="s">
        <v>74</v>
      </c>
      <c r="D270" t="s">
        <v>351</v>
      </c>
      <c r="E270" t="s">
        <v>2283</v>
      </c>
      <c r="F270" t="s">
        <v>1314</v>
      </c>
      <c r="G270" t="s">
        <v>2302</v>
      </c>
      <c r="H270" t="s">
        <v>1137</v>
      </c>
      <c r="I270" t="s">
        <v>2303</v>
      </c>
      <c r="J270" t="s">
        <v>2304</v>
      </c>
      <c r="K270" t="s">
        <v>2305</v>
      </c>
      <c r="L270" s="170">
        <v>30325</v>
      </c>
      <c r="M270" t="s">
        <v>2281</v>
      </c>
      <c r="N270" t="s">
        <v>2282</v>
      </c>
      <c r="O270" t="s">
        <v>1151</v>
      </c>
    </row>
    <row r="271" spans="1:15" x14ac:dyDescent="0.2">
      <c r="A271">
        <v>1778253</v>
      </c>
      <c r="B271" t="s">
        <v>1133</v>
      </c>
      <c r="C271" t="s">
        <v>66</v>
      </c>
      <c r="D271" t="s">
        <v>386</v>
      </c>
      <c r="E271" t="s">
        <v>2306</v>
      </c>
      <c r="F271" t="s">
        <v>2307</v>
      </c>
      <c r="G271" t="s">
        <v>2308</v>
      </c>
      <c r="H271" t="s">
        <v>1137</v>
      </c>
      <c r="I271" t="s">
        <v>1112</v>
      </c>
      <c r="J271" t="s">
        <v>2309</v>
      </c>
      <c r="K271" t="s">
        <v>2310</v>
      </c>
      <c r="L271" s="170">
        <v>23212</v>
      </c>
      <c r="M271" t="s">
        <v>2311</v>
      </c>
      <c r="N271" t="s">
        <v>2312</v>
      </c>
      <c r="O271" t="s">
        <v>1151</v>
      </c>
    </row>
    <row r="272" spans="1:15" x14ac:dyDescent="0.2">
      <c r="A272">
        <v>1202634</v>
      </c>
      <c r="B272" t="s">
        <v>1133</v>
      </c>
      <c r="C272" t="s">
        <v>84</v>
      </c>
      <c r="D272" t="s">
        <v>387</v>
      </c>
      <c r="E272" t="s">
        <v>2313</v>
      </c>
      <c r="F272" t="s">
        <v>2314</v>
      </c>
      <c r="G272" t="s">
        <v>2315</v>
      </c>
      <c r="H272" t="s">
        <v>1137</v>
      </c>
      <c r="I272" t="s">
        <v>1112</v>
      </c>
      <c r="J272" t="s">
        <v>2316</v>
      </c>
      <c r="K272" t="s">
        <v>2317</v>
      </c>
      <c r="L272" s="170">
        <v>22869</v>
      </c>
      <c r="M272" t="s">
        <v>2311</v>
      </c>
      <c r="N272" t="s">
        <v>2312</v>
      </c>
      <c r="O272" t="s">
        <v>1151</v>
      </c>
    </row>
    <row r="273" spans="1:15" x14ac:dyDescent="0.2">
      <c r="A273">
        <v>1202637</v>
      </c>
      <c r="B273" t="s">
        <v>1133</v>
      </c>
      <c r="C273" t="s">
        <v>389</v>
      </c>
      <c r="D273" t="s">
        <v>388</v>
      </c>
      <c r="E273" t="s">
        <v>2318</v>
      </c>
      <c r="F273" t="s">
        <v>2307</v>
      </c>
      <c r="G273" t="s">
        <v>2308</v>
      </c>
      <c r="H273" t="s">
        <v>1137</v>
      </c>
      <c r="I273" t="s">
        <v>2319</v>
      </c>
      <c r="J273" t="s">
        <v>2320</v>
      </c>
      <c r="K273" t="s">
        <v>1112</v>
      </c>
      <c r="L273" s="170">
        <v>18510</v>
      </c>
      <c r="M273" t="s">
        <v>2311</v>
      </c>
      <c r="N273" t="s">
        <v>2312</v>
      </c>
      <c r="O273" t="s">
        <v>1151</v>
      </c>
    </row>
    <row r="274" spans="1:15" x14ac:dyDescent="0.2">
      <c r="A274">
        <v>1202647</v>
      </c>
      <c r="B274" t="s">
        <v>1133</v>
      </c>
      <c r="C274" t="s">
        <v>391</v>
      </c>
      <c r="D274" t="s">
        <v>390</v>
      </c>
      <c r="E274" t="s">
        <v>2321</v>
      </c>
      <c r="F274" t="s">
        <v>2307</v>
      </c>
      <c r="G274" t="s">
        <v>2308</v>
      </c>
      <c r="H274" t="s">
        <v>1137</v>
      </c>
      <c r="I274" t="s">
        <v>2322</v>
      </c>
      <c r="J274" t="s">
        <v>2323</v>
      </c>
      <c r="K274" t="s">
        <v>2324</v>
      </c>
      <c r="L274" s="170">
        <v>13254</v>
      </c>
      <c r="M274" t="s">
        <v>2311</v>
      </c>
      <c r="N274" t="s">
        <v>2312</v>
      </c>
      <c r="O274" t="s">
        <v>1151</v>
      </c>
    </row>
    <row r="275" spans="1:15" x14ac:dyDescent="0.2">
      <c r="A275">
        <v>1202643</v>
      </c>
      <c r="B275" t="s">
        <v>1133</v>
      </c>
      <c r="C275" t="s">
        <v>57</v>
      </c>
      <c r="D275" t="s">
        <v>392</v>
      </c>
      <c r="E275" t="s">
        <v>2325</v>
      </c>
      <c r="F275" t="s">
        <v>2307</v>
      </c>
      <c r="G275" t="s">
        <v>2308</v>
      </c>
      <c r="H275" t="s">
        <v>1137</v>
      </c>
      <c r="I275" t="s">
        <v>2326</v>
      </c>
      <c r="J275" t="s">
        <v>1112</v>
      </c>
      <c r="K275" t="s">
        <v>2327</v>
      </c>
      <c r="L275" s="170">
        <v>20854</v>
      </c>
      <c r="M275" t="s">
        <v>2311</v>
      </c>
      <c r="N275" t="s">
        <v>2312</v>
      </c>
      <c r="O275" t="s">
        <v>1151</v>
      </c>
    </row>
    <row r="276" spans="1:15" x14ac:dyDescent="0.2">
      <c r="A276">
        <v>1121611</v>
      </c>
      <c r="B276" t="s">
        <v>1133</v>
      </c>
      <c r="C276" t="s">
        <v>49</v>
      </c>
      <c r="D276" t="s">
        <v>393</v>
      </c>
      <c r="E276" t="s">
        <v>2328</v>
      </c>
      <c r="F276" t="s">
        <v>1980</v>
      </c>
      <c r="G276" t="s">
        <v>2329</v>
      </c>
      <c r="H276" t="s">
        <v>1137</v>
      </c>
      <c r="I276" t="s">
        <v>2330</v>
      </c>
      <c r="J276" t="s">
        <v>2331</v>
      </c>
      <c r="K276" t="s">
        <v>2332</v>
      </c>
      <c r="L276" s="170">
        <v>16855</v>
      </c>
      <c r="M276" t="s">
        <v>2311</v>
      </c>
      <c r="N276" t="s">
        <v>2312</v>
      </c>
      <c r="O276" t="s">
        <v>1151</v>
      </c>
    </row>
    <row r="277" spans="1:15" x14ac:dyDescent="0.2">
      <c r="A277">
        <v>1202640</v>
      </c>
      <c r="B277" t="s">
        <v>1133</v>
      </c>
      <c r="C277" t="s">
        <v>80</v>
      </c>
      <c r="D277" t="s">
        <v>394</v>
      </c>
      <c r="E277" t="s">
        <v>2333</v>
      </c>
      <c r="F277" t="s">
        <v>2334</v>
      </c>
      <c r="G277" t="s">
        <v>2335</v>
      </c>
      <c r="H277" t="s">
        <v>1137</v>
      </c>
      <c r="I277" t="s">
        <v>1112</v>
      </c>
      <c r="J277" t="s">
        <v>2336</v>
      </c>
      <c r="K277" t="s">
        <v>2337</v>
      </c>
      <c r="L277" s="170">
        <v>24331</v>
      </c>
      <c r="M277" t="s">
        <v>2311</v>
      </c>
      <c r="N277" t="s">
        <v>2312</v>
      </c>
      <c r="O277" t="s">
        <v>1151</v>
      </c>
    </row>
    <row r="278" spans="1:15" x14ac:dyDescent="0.2">
      <c r="A278">
        <v>1202706</v>
      </c>
      <c r="B278" t="s">
        <v>1133</v>
      </c>
      <c r="C278" t="s">
        <v>396</v>
      </c>
      <c r="D278" t="s">
        <v>395</v>
      </c>
      <c r="E278" t="s">
        <v>2338</v>
      </c>
      <c r="F278" t="s">
        <v>2339</v>
      </c>
      <c r="G278" t="s">
        <v>2340</v>
      </c>
      <c r="H278" t="s">
        <v>1137</v>
      </c>
      <c r="I278" t="s">
        <v>2341</v>
      </c>
      <c r="J278" t="s">
        <v>1112</v>
      </c>
      <c r="K278" t="s">
        <v>2342</v>
      </c>
      <c r="L278" s="170">
        <v>18670</v>
      </c>
      <c r="M278" t="s">
        <v>2343</v>
      </c>
      <c r="N278" t="s">
        <v>2344</v>
      </c>
      <c r="O278" t="s">
        <v>1151</v>
      </c>
    </row>
    <row r="279" spans="1:15" x14ac:dyDescent="0.2">
      <c r="A279">
        <v>1202649</v>
      </c>
      <c r="B279" t="s">
        <v>1133</v>
      </c>
      <c r="C279" t="s">
        <v>136</v>
      </c>
      <c r="D279" t="s">
        <v>397</v>
      </c>
      <c r="E279" t="s">
        <v>2345</v>
      </c>
      <c r="F279" t="s">
        <v>2339</v>
      </c>
      <c r="G279" t="s">
        <v>2340</v>
      </c>
      <c r="H279" t="s">
        <v>1137</v>
      </c>
      <c r="I279" t="s">
        <v>2346</v>
      </c>
      <c r="J279" t="s">
        <v>2347</v>
      </c>
      <c r="K279" t="s">
        <v>2348</v>
      </c>
      <c r="L279" s="170">
        <v>14767</v>
      </c>
      <c r="M279" t="s">
        <v>2343</v>
      </c>
      <c r="N279" t="s">
        <v>2344</v>
      </c>
      <c r="O279" t="s">
        <v>1151</v>
      </c>
    </row>
    <row r="280" spans="1:15" x14ac:dyDescent="0.2">
      <c r="A280">
        <v>1136926</v>
      </c>
      <c r="B280" t="s">
        <v>1133</v>
      </c>
      <c r="C280" t="s">
        <v>399</v>
      </c>
      <c r="D280" t="s">
        <v>398</v>
      </c>
      <c r="E280" t="s">
        <v>2349</v>
      </c>
      <c r="F280" t="s">
        <v>2350</v>
      </c>
      <c r="G280" t="s">
        <v>2351</v>
      </c>
      <c r="H280" t="s">
        <v>1137</v>
      </c>
      <c r="I280" t="s">
        <v>1112</v>
      </c>
      <c r="J280" t="s">
        <v>1112</v>
      </c>
      <c r="K280" t="s">
        <v>1112</v>
      </c>
      <c r="L280" s="170">
        <v>29835</v>
      </c>
      <c r="M280" t="s">
        <v>2343</v>
      </c>
      <c r="N280" t="s">
        <v>2344</v>
      </c>
      <c r="O280" t="s">
        <v>1151</v>
      </c>
    </row>
    <row r="281" spans="1:15" x14ac:dyDescent="0.2">
      <c r="A281">
        <v>1202705</v>
      </c>
      <c r="B281" t="s">
        <v>1133</v>
      </c>
      <c r="C281" t="s">
        <v>57</v>
      </c>
      <c r="D281" t="s">
        <v>126</v>
      </c>
      <c r="E281" t="s">
        <v>2352</v>
      </c>
      <c r="F281" t="s">
        <v>2339</v>
      </c>
      <c r="G281" t="s">
        <v>2340</v>
      </c>
      <c r="H281" t="s">
        <v>1137</v>
      </c>
      <c r="I281" t="s">
        <v>2353</v>
      </c>
      <c r="J281" t="s">
        <v>1112</v>
      </c>
      <c r="K281" t="s">
        <v>1112</v>
      </c>
      <c r="L281" s="170">
        <v>18680</v>
      </c>
      <c r="M281" t="s">
        <v>2343</v>
      </c>
      <c r="N281" t="s">
        <v>2344</v>
      </c>
      <c r="O281" t="s">
        <v>1151</v>
      </c>
    </row>
    <row r="282" spans="1:15" x14ac:dyDescent="0.2">
      <c r="A282">
        <v>1150721</v>
      </c>
      <c r="B282" t="s">
        <v>1133</v>
      </c>
      <c r="C282" t="s">
        <v>43</v>
      </c>
      <c r="D282" t="s">
        <v>400</v>
      </c>
      <c r="E282" t="s">
        <v>2354</v>
      </c>
      <c r="F282" t="s">
        <v>2339</v>
      </c>
      <c r="G282" t="s">
        <v>2340</v>
      </c>
      <c r="H282" t="s">
        <v>1137</v>
      </c>
      <c r="I282" t="s">
        <v>2355</v>
      </c>
      <c r="J282" t="s">
        <v>1112</v>
      </c>
      <c r="K282" t="s">
        <v>2356</v>
      </c>
      <c r="L282" s="170">
        <v>17434</v>
      </c>
      <c r="M282" t="s">
        <v>2343</v>
      </c>
      <c r="N282" t="s">
        <v>2344</v>
      </c>
      <c r="O282" t="s">
        <v>1151</v>
      </c>
    </row>
    <row r="283" spans="1:15" x14ac:dyDescent="0.2">
      <c r="A283">
        <v>1202699</v>
      </c>
      <c r="B283" t="s">
        <v>1133</v>
      </c>
      <c r="C283" t="s">
        <v>167</v>
      </c>
      <c r="D283" t="s">
        <v>401</v>
      </c>
      <c r="E283" t="s">
        <v>2357</v>
      </c>
      <c r="F283" t="s">
        <v>2339</v>
      </c>
      <c r="G283" t="s">
        <v>2340</v>
      </c>
      <c r="H283" t="s">
        <v>1137</v>
      </c>
      <c r="I283" t="s">
        <v>2358</v>
      </c>
      <c r="J283" t="s">
        <v>1112</v>
      </c>
      <c r="K283" t="s">
        <v>2359</v>
      </c>
      <c r="L283" s="170">
        <v>18843</v>
      </c>
      <c r="M283" t="s">
        <v>2343</v>
      </c>
      <c r="N283" t="s">
        <v>2344</v>
      </c>
      <c r="O283" t="s">
        <v>1151</v>
      </c>
    </row>
    <row r="284" spans="1:15" x14ac:dyDescent="0.2">
      <c r="A284">
        <v>1202704</v>
      </c>
      <c r="B284" t="s">
        <v>1133</v>
      </c>
      <c r="C284" t="s">
        <v>136</v>
      </c>
      <c r="D284" t="s">
        <v>402</v>
      </c>
      <c r="E284" t="s">
        <v>2360</v>
      </c>
      <c r="F284" t="s">
        <v>2361</v>
      </c>
      <c r="G284" t="s">
        <v>2362</v>
      </c>
      <c r="H284" t="s">
        <v>1137</v>
      </c>
      <c r="I284" t="s">
        <v>2363</v>
      </c>
      <c r="J284" t="s">
        <v>2364</v>
      </c>
      <c r="K284" t="s">
        <v>2365</v>
      </c>
      <c r="L284" s="170">
        <v>15763</v>
      </c>
      <c r="M284" t="s">
        <v>2343</v>
      </c>
      <c r="N284" t="s">
        <v>2344</v>
      </c>
      <c r="O284" t="s">
        <v>1151</v>
      </c>
    </row>
    <row r="285" spans="1:15" x14ac:dyDescent="0.2">
      <c r="A285">
        <v>1202710</v>
      </c>
      <c r="B285" t="s">
        <v>1133</v>
      </c>
      <c r="C285" t="s">
        <v>105</v>
      </c>
      <c r="D285" t="s">
        <v>403</v>
      </c>
      <c r="E285" t="s">
        <v>2366</v>
      </c>
      <c r="F285" t="s">
        <v>1381</v>
      </c>
      <c r="G285" t="s">
        <v>1382</v>
      </c>
      <c r="H285" t="s">
        <v>1137</v>
      </c>
      <c r="I285" t="s">
        <v>2367</v>
      </c>
      <c r="J285" t="s">
        <v>1112</v>
      </c>
      <c r="K285" t="s">
        <v>2368</v>
      </c>
      <c r="L285" s="170">
        <v>21491</v>
      </c>
      <c r="M285" t="s">
        <v>2369</v>
      </c>
      <c r="N285" t="s">
        <v>2370</v>
      </c>
      <c r="O285" t="s">
        <v>1151</v>
      </c>
    </row>
    <row r="286" spans="1:15" x14ac:dyDescent="0.2">
      <c r="A286">
        <v>1161638</v>
      </c>
      <c r="B286" t="s">
        <v>1133</v>
      </c>
      <c r="C286" t="s">
        <v>405</v>
      </c>
      <c r="D286" t="s">
        <v>404</v>
      </c>
      <c r="E286" t="s">
        <v>2371</v>
      </c>
      <c r="F286" t="s">
        <v>1481</v>
      </c>
      <c r="G286" t="s">
        <v>1482</v>
      </c>
      <c r="H286" t="s">
        <v>1137</v>
      </c>
      <c r="I286" t="s">
        <v>2372</v>
      </c>
      <c r="J286" t="s">
        <v>2373</v>
      </c>
      <c r="K286" t="s">
        <v>2374</v>
      </c>
      <c r="L286" s="170">
        <v>32203</v>
      </c>
      <c r="M286" t="s">
        <v>2369</v>
      </c>
      <c r="N286" t="s">
        <v>2370</v>
      </c>
      <c r="O286" t="s">
        <v>1151</v>
      </c>
    </row>
    <row r="287" spans="1:15" x14ac:dyDescent="0.2">
      <c r="A287">
        <v>1169387</v>
      </c>
      <c r="B287" t="s">
        <v>1133</v>
      </c>
      <c r="C287" t="s">
        <v>373</v>
      </c>
      <c r="D287" t="s">
        <v>406</v>
      </c>
      <c r="E287" t="s">
        <v>2375</v>
      </c>
      <c r="F287" t="s">
        <v>2376</v>
      </c>
      <c r="G287" t="s">
        <v>2377</v>
      </c>
      <c r="H287" t="s">
        <v>1137</v>
      </c>
      <c r="I287" t="s">
        <v>1112</v>
      </c>
      <c r="J287" t="s">
        <v>2378</v>
      </c>
      <c r="K287" t="s">
        <v>2379</v>
      </c>
      <c r="L287" s="170">
        <v>18879</v>
      </c>
      <c r="M287" t="s">
        <v>2369</v>
      </c>
      <c r="N287" t="s">
        <v>2370</v>
      </c>
      <c r="O287" t="s">
        <v>1151</v>
      </c>
    </row>
    <row r="288" spans="1:15" x14ac:dyDescent="0.2">
      <c r="A288">
        <v>1862131</v>
      </c>
      <c r="B288" t="s">
        <v>1133</v>
      </c>
      <c r="C288" t="s">
        <v>138</v>
      </c>
      <c r="D288" t="s">
        <v>48</v>
      </c>
      <c r="E288" t="s">
        <v>2380</v>
      </c>
      <c r="F288" t="s">
        <v>2029</v>
      </c>
      <c r="G288" t="s">
        <v>2381</v>
      </c>
      <c r="H288" t="s">
        <v>1137</v>
      </c>
      <c r="I288" t="s">
        <v>1112</v>
      </c>
      <c r="J288" t="s">
        <v>2382</v>
      </c>
      <c r="K288" t="s">
        <v>2383</v>
      </c>
      <c r="L288" s="170">
        <v>30907</v>
      </c>
      <c r="M288" t="s">
        <v>2369</v>
      </c>
      <c r="N288" t="s">
        <v>2370</v>
      </c>
      <c r="O288" t="s">
        <v>1151</v>
      </c>
    </row>
    <row r="289" spans="1:15" x14ac:dyDescent="0.2">
      <c r="A289">
        <v>1202709</v>
      </c>
      <c r="B289" t="s">
        <v>1133</v>
      </c>
      <c r="C289" t="s">
        <v>373</v>
      </c>
      <c r="D289" t="s">
        <v>403</v>
      </c>
      <c r="E289" t="s">
        <v>2384</v>
      </c>
      <c r="F289" t="s">
        <v>2029</v>
      </c>
      <c r="G289" t="s">
        <v>2381</v>
      </c>
      <c r="H289" t="s">
        <v>1137</v>
      </c>
      <c r="I289" t="s">
        <v>2385</v>
      </c>
      <c r="J289" t="s">
        <v>1112</v>
      </c>
      <c r="K289" t="s">
        <v>2386</v>
      </c>
      <c r="L289" s="170">
        <v>13312</v>
      </c>
      <c r="M289" t="s">
        <v>2369</v>
      </c>
      <c r="N289" t="s">
        <v>2370</v>
      </c>
      <c r="O289" t="s">
        <v>1151</v>
      </c>
    </row>
    <row r="290" spans="1:15" x14ac:dyDescent="0.2">
      <c r="A290">
        <v>1105019</v>
      </c>
      <c r="B290" t="s">
        <v>1133</v>
      </c>
      <c r="C290" t="s">
        <v>138</v>
      </c>
      <c r="D290" t="s">
        <v>407</v>
      </c>
      <c r="E290" t="s">
        <v>2387</v>
      </c>
      <c r="F290" t="s">
        <v>2388</v>
      </c>
      <c r="G290" t="s">
        <v>2389</v>
      </c>
      <c r="H290" t="s">
        <v>1137</v>
      </c>
      <c r="I290" t="s">
        <v>2390</v>
      </c>
      <c r="J290" t="s">
        <v>1112</v>
      </c>
      <c r="K290" t="s">
        <v>2391</v>
      </c>
      <c r="L290" s="170">
        <v>19618</v>
      </c>
      <c r="M290" t="s">
        <v>2369</v>
      </c>
      <c r="N290" t="s">
        <v>2370</v>
      </c>
      <c r="O290" t="s">
        <v>1151</v>
      </c>
    </row>
    <row r="291" spans="1:15" x14ac:dyDescent="0.2">
      <c r="A291">
        <v>1201829</v>
      </c>
      <c r="B291" t="s">
        <v>1133</v>
      </c>
      <c r="C291" t="s">
        <v>373</v>
      </c>
      <c r="D291" t="s">
        <v>50</v>
      </c>
      <c r="E291" t="s">
        <v>2392</v>
      </c>
      <c r="F291" t="s">
        <v>2029</v>
      </c>
      <c r="G291" t="s">
        <v>2030</v>
      </c>
      <c r="H291" t="s">
        <v>1137</v>
      </c>
      <c r="I291" t="s">
        <v>2393</v>
      </c>
      <c r="J291" t="s">
        <v>2394</v>
      </c>
      <c r="K291" t="s">
        <v>2395</v>
      </c>
      <c r="L291" s="170">
        <v>21949</v>
      </c>
      <c r="M291" t="s">
        <v>2369</v>
      </c>
      <c r="N291" t="s">
        <v>2370</v>
      </c>
      <c r="O291" t="s">
        <v>1151</v>
      </c>
    </row>
    <row r="292" spans="1:15" x14ac:dyDescent="0.2">
      <c r="A292">
        <v>1139774</v>
      </c>
      <c r="B292" t="s">
        <v>1133</v>
      </c>
      <c r="C292" t="s">
        <v>51</v>
      </c>
      <c r="D292" t="s">
        <v>408</v>
      </c>
      <c r="E292" t="s">
        <v>2396</v>
      </c>
      <c r="F292" t="s">
        <v>2397</v>
      </c>
      <c r="G292" t="s">
        <v>2398</v>
      </c>
      <c r="H292" t="s">
        <v>1137</v>
      </c>
      <c r="I292" t="s">
        <v>2399</v>
      </c>
      <c r="J292" t="s">
        <v>2400</v>
      </c>
      <c r="K292" t="s">
        <v>2401</v>
      </c>
      <c r="L292" s="170">
        <v>23073</v>
      </c>
      <c r="M292" t="s">
        <v>2402</v>
      </c>
      <c r="N292" t="s">
        <v>2403</v>
      </c>
      <c r="O292" t="s">
        <v>1151</v>
      </c>
    </row>
    <row r="293" spans="1:15" x14ac:dyDescent="0.2">
      <c r="A293">
        <v>1203913</v>
      </c>
      <c r="B293" t="s">
        <v>1133</v>
      </c>
      <c r="C293" t="s">
        <v>80</v>
      </c>
      <c r="D293" t="s">
        <v>409</v>
      </c>
      <c r="E293" t="s">
        <v>2404</v>
      </c>
      <c r="F293" t="s">
        <v>2397</v>
      </c>
      <c r="G293" t="s">
        <v>2398</v>
      </c>
      <c r="H293" t="s">
        <v>1137</v>
      </c>
      <c r="I293" t="s">
        <v>2405</v>
      </c>
      <c r="J293" t="s">
        <v>2406</v>
      </c>
      <c r="K293" t="s">
        <v>2407</v>
      </c>
      <c r="L293" s="170">
        <v>16803</v>
      </c>
      <c r="M293" t="s">
        <v>2402</v>
      </c>
      <c r="N293" t="s">
        <v>2403</v>
      </c>
      <c r="O293" t="s">
        <v>1151</v>
      </c>
    </row>
    <row r="294" spans="1:15" x14ac:dyDescent="0.2">
      <c r="A294">
        <v>1266977</v>
      </c>
      <c r="B294" t="s">
        <v>1133</v>
      </c>
      <c r="C294" t="s">
        <v>183</v>
      </c>
      <c r="D294" t="s">
        <v>410</v>
      </c>
      <c r="E294" t="s">
        <v>2408</v>
      </c>
      <c r="F294" t="s">
        <v>2397</v>
      </c>
      <c r="G294" t="s">
        <v>2398</v>
      </c>
      <c r="H294" t="s">
        <v>1137</v>
      </c>
      <c r="I294" t="s">
        <v>2409</v>
      </c>
      <c r="J294" t="s">
        <v>1112</v>
      </c>
      <c r="K294" t="s">
        <v>2410</v>
      </c>
      <c r="L294" s="170">
        <v>22457</v>
      </c>
      <c r="M294" t="s">
        <v>2402</v>
      </c>
      <c r="N294" t="s">
        <v>2403</v>
      </c>
      <c r="O294" t="s">
        <v>1151</v>
      </c>
    </row>
    <row r="295" spans="1:15" x14ac:dyDescent="0.2">
      <c r="A295">
        <v>1055442</v>
      </c>
      <c r="B295" t="s">
        <v>1133</v>
      </c>
      <c r="C295" t="s">
        <v>51</v>
      </c>
      <c r="D295" t="s">
        <v>123</v>
      </c>
      <c r="E295" t="s">
        <v>2411</v>
      </c>
      <c r="F295" t="s">
        <v>2397</v>
      </c>
      <c r="G295" t="s">
        <v>2398</v>
      </c>
      <c r="H295" t="s">
        <v>1137</v>
      </c>
      <c r="I295" t="s">
        <v>2412</v>
      </c>
      <c r="J295" t="s">
        <v>2413</v>
      </c>
      <c r="K295" t="s">
        <v>2414</v>
      </c>
      <c r="L295" s="170">
        <v>21377</v>
      </c>
      <c r="M295" t="s">
        <v>2402</v>
      </c>
      <c r="N295" t="s">
        <v>2403</v>
      </c>
      <c r="O295" t="s">
        <v>1151</v>
      </c>
    </row>
    <row r="296" spans="1:15" x14ac:dyDescent="0.2">
      <c r="A296">
        <v>1203911</v>
      </c>
      <c r="B296" t="s">
        <v>1133</v>
      </c>
      <c r="C296" t="s">
        <v>411</v>
      </c>
      <c r="D296" t="s">
        <v>234</v>
      </c>
      <c r="E296" t="s">
        <v>2415</v>
      </c>
      <c r="F296" t="s">
        <v>1932</v>
      </c>
      <c r="G296" t="s">
        <v>1933</v>
      </c>
      <c r="H296" t="s">
        <v>1137</v>
      </c>
      <c r="I296" t="s">
        <v>2416</v>
      </c>
      <c r="J296" t="s">
        <v>2417</v>
      </c>
      <c r="K296" t="s">
        <v>2418</v>
      </c>
      <c r="L296" s="170">
        <v>20821</v>
      </c>
      <c r="M296" t="s">
        <v>2402</v>
      </c>
      <c r="N296" t="s">
        <v>2403</v>
      </c>
      <c r="O296" t="s">
        <v>1151</v>
      </c>
    </row>
    <row r="297" spans="1:15" x14ac:dyDescent="0.2">
      <c r="A297">
        <v>1203922</v>
      </c>
      <c r="B297" t="s">
        <v>1133</v>
      </c>
      <c r="C297" t="s">
        <v>413</v>
      </c>
      <c r="D297" t="s">
        <v>412</v>
      </c>
      <c r="E297" t="s">
        <v>2419</v>
      </c>
      <c r="F297" t="s">
        <v>1757</v>
      </c>
      <c r="G297" t="s">
        <v>1758</v>
      </c>
      <c r="H297" t="s">
        <v>1137</v>
      </c>
      <c r="I297" t="s">
        <v>2420</v>
      </c>
      <c r="J297" t="s">
        <v>2421</v>
      </c>
      <c r="K297" t="s">
        <v>2422</v>
      </c>
      <c r="L297" s="170">
        <v>17899</v>
      </c>
      <c r="M297" t="s">
        <v>2402</v>
      </c>
      <c r="N297" t="s">
        <v>2403</v>
      </c>
      <c r="O297" t="s">
        <v>1151</v>
      </c>
    </row>
    <row r="298" spans="1:15" x14ac:dyDescent="0.2">
      <c r="A298">
        <v>2268882</v>
      </c>
      <c r="B298" t="s">
        <v>1133</v>
      </c>
      <c r="C298" t="s">
        <v>415</v>
      </c>
      <c r="D298" t="s">
        <v>414</v>
      </c>
      <c r="E298" t="s">
        <v>2423</v>
      </c>
      <c r="F298" t="s">
        <v>2397</v>
      </c>
      <c r="G298" t="s">
        <v>2398</v>
      </c>
      <c r="H298" t="s">
        <v>1137</v>
      </c>
      <c r="I298" t="s">
        <v>1112</v>
      </c>
      <c r="J298" t="s">
        <v>2424</v>
      </c>
      <c r="K298" t="s">
        <v>2425</v>
      </c>
      <c r="L298" s="170">
        <v>24449</v>
      </c>
      <c r="M298" t="s">
        <v>2402</v>
      </c>
      <c r="N298" t="s">
        <v>2403</v>
      </c>
      <c r="O298" t="s">
        <v>1151</v>
      </c>
    </row>
    <row r="299" spans="1:15" x14ac:dyDescent="0.2">
      <c r="A299">
        <v>1203917</v>
      </c>
      <c r="B299" t="s">
        <v>1133</v>
      </c>
      <c r="C299" t="s">
        <v>295</v>
      </c>
      <c r="D299" t="s">
        <v>416</v>
      </c>
      <c r="E299" t="s">
        <v>2426</v>
      </c>
      <c r="F299" t="s">
        <v>2427</v>
      </c>
      <c r="G299" t="s">
        <v>2428</v>
      </c>
      <c r="H299" t="s">
        <v>1137</v>
      </c>
      <c r="I299" t="s">
        <v>2429</v>
      </c>
      <c r="J299" t="s">
        <v>2430</v>
      </c>
      <c r="K299" t="s">
        <v>2431</v>
      </c>
      <c r="L299" s="170">
        <v>23377</v>
      </c>
      <c r="M299" t="s">
        <v>2402</v>
      </c>
      <c r="N299" t="s">
        <v>2403</v>
      </c>
      <c r="O299" t="s">
        <v>1151</v>
      </c>
    </row>
    <row r="300" spans="1:15" x14ac:dyDescent="0.2">
      <c r="A300">
        <v>1203915</v>
      </c>
      <c r="B300" t="s">
        <v>1133</v>
      </c>
      <c r="C300" t="s">
        <v>418</v>
      </c>
      <c r="D300" t="s">
        <v>417</v>
      </c>
      <c r="E300" t="s">
        <v>2432</v>
      </c>
      <c r="F300" t="s">
        <v>2433</v>
      </c>
      <c r="G300" t="s">
        <v>2434</v>
      </c>
      <c r="H300" t="s">
        <v>1137</v>
      </c>
      <c r="I300" t="s">
        <v>2435</v>
      </c>
      <c r="J300" t="s">
        <v>2436</v>
      </c>
      <c r="K300" t="s">
        <v>2437</v>
      </c>
      <c r="L300" s="170">
        <v>28382</v>
      </c>
      <c r="M300" t="s">
        <v>2402</v>
      </c>
      <c r="N300" t="s">
        <v>2403</v>
      </c>
      <c r="O300" t="s">
        <v>1151</v>
      </c>
    </row>
    <row r="301" spans="1:15" x14ac:dyDescent="0.2">
      <c r="A301">
        <v>1202741</v>
      </c>
      <c r="B301" t="s">
        <v>1133</v>
      </c>
      <c r="C301" t="s">
        <v>49</v>
      </c>
      <c r="D301" t="s">
        <v>419</v>
      </c>
      <c r="E301" t="s">
        <v>2438</v>
      </c>
      <c r="F301" t="s">
        <v>1481</v>
      </c>
      <c r="G301" t="s">
        <v>1482</v>
      </c>
      <c r="H301" t="s">
        <v>1137</v>
      </c>
      <c r="I301" t="s">
        <v>2439</v>
      </c>
      <c r="J301" t="s">
        <v>2440</v>
      </c>
      <c r="K301" t="s">
        <v>2441</v>
      </c>
      <c r="L301" s="170">
        <v>20141</v>
      </c>
      <c r="M301" t="s">
        <v>2442</v>
      </c>
      <c r="N301" t="s">
        <v>2443</v>
      </c>
      <c r="O301" t="s">
        <v>1151</v>
      </c>
    </row>
    <row r="302" spans="1:15" x14ac:dyDescent="0.2">
      <c r="A302">
        <v>1599036</v>
      </c>
      <c r="B302" t="s">
        <v>1133</v>
      </c>
      <c r="C302" t="s">
        <v>357</v>
      </c>
      <c r="D302" t="s">
        <v>420</v>
      </c>
      <c r="E302" t="s">
        <v>2444</v>
      </c>
      <c r="F302" t="s">
        <v>1481</v>
      </c>
      <c r="G302" t="s">
        <v>1482</v>
      </c>
      <c r="H302" t="s">
        <v>1137</v>
      </c>
      <c r="I302" t="s">
        <v>1112</v>
      </c>
      <c r="J302" t="s">
        <v>1112</v>
      </c>
      <c r="K302" t="s">
        <v>1112</v>
      </c>
      <c r="L302" s="170">
        <v>33102</v>
      </c>
      <c r="M302" t="s">
        <v>2442</v>
      </c>
      <c r="N302" t="s">
        <v>2443</v>
      </c>
      <c r="O302" t="s">
        <v>1151</v>
      </c>
    </row>
    <row r="303" spans="1:15" x14ac:dyDescent="0.2">
      <c r="A303">
        <v>1039769</v>
      </c>
      <c r="B303" t="s">
        <v>1133</v>
      </c>
      <c r="C303" t="s">
        <v>422</v>
      </c>
      <c r="D303" t="s">
        <v>421</v>
      </c>
      <c r="E303" t="s">
        <v>2445</v>
      </c>
      <c r="F303" t="s">
        <v>1481</v>
      </c>
      <c r="G303" t="s">
        <v>1482</v>
      </c>
      <c r="H303" t="s">
        <v>1137</v>
      </c>
      <c r="I303" t="s">
        <v>1112</v>
      </c>
      <c r="J303" t="s">
        <v>2446</v>
      </c>
      <c r="K303" t="s">
        <v>2447</v>
      </c>
      <c r="L303" s="170">
        <v>38385</v>
      </c>
      <c r="M303" t="s">
        <v>2442</v>
      </c>
      <c r="N303" t="s">
        <v>2443</v>
      </c>
      <c r="O303" t="s">
        <v>1151</v>
      </c>
    </row>
    <row r="304" spans="1:15" x14ac:dyDescent="0.2">
      <c r="A304">
        <v>1119348</v>
      </c>
      <c r="B304" t="s">
        <v>1133</v>
      </c>
      <c r="C304" t="s">
        <v>131</v>
      </c>
      <c r="D304" t="s">
        <v>419</v>
      </c>
      <c r="E304" t="s">
        <v>2448</v>
      </c>
      <c r="F304" t="s">
        <v>1481</v>
      </c>
      <c r="G304" t="s">
        <v>1482</v>
      </c>
      <c r="H304" t="s">
        <v>1137</v>
      </c>
      <c r="I304" t="s">
        <v>1112</v>
      </c>
      <c r="J304" t="s">
        <v>2449</v>
      </c>
      <c r="K304" t="s">
        <v>2450</v>
      </c>
      <c r="L304" s="170">
        <v>29520</v>
      </c>
      <c r="M304" t="s">
        <v>2442</v>
      </c>
      <c r="N304" t="s">
        <v>2443</v>
      </c>
      <c r="O304" t="s">
        <v>1151</v>
      </c>
    </row>
    <row r="305" spans="1:15" x14ac:dyDescent="0.2">
      <c r="A305">
        <v>1827907</v>
      </c>
      <c r="B305" t="s">
        <v>1133</v>
      </c>
      <c r="C305" t="s">
        <v>232</v>
      </c>
      <c r="D305" t="s">
        <v>423</v>
      </c>
      <c r="E305" t="s">
        <v>2451</v>
      </c>
      <c r="F305" t="s">
        <v>1481</v>
      </c>
      <c r="G305" t="s">
        <v>1482</v>
      </c>
      <c r="H305" t="s">
        <v>1137</v>
      </c>
      <c r="I305" t="s">
        <v>1112</v>
      </c>
      <c r="J305" t="s">
        <v>2452</v>
      </c>
      <c r="K305" t="s">
        <v>2453</v>
      </c>
      <c r="L305" s="170">
        <v>28281</v>
      </c>
      <c r="M305" t="s">
        <v>2442</v>
      </c>
      <c r="N305" t="s">
        <v>2443</v>
      </c>
      <c r="O305" t="s">
        <v>1151</v>
      </c>
    </row>
    <row r="306" spans="1:15" x14ac:dyDescent="0.2">
      <c r="A306">
        <v>1242905</v>
      </c>
      <c r="B306" t="s">
        <v>1152</v>
      </c>
      <c r="C306" t="s">
        <v>425</v>
      </c>
      <c r="D306" t="s">
        <v>424</v>
      </c>
      <c r="E306" t="s">
        <v>2454</v>
      </c>
      <c r="F306" t="s">
        <v>2455</v>
      </c>
      <c r="G306" t="s">
        <v>2456</v>
      </c>
      <c r="H306" t="s">
        <v>1137</v>
      </c>
      <c r="I306" t="s">
        <v>1112</v>
      </c>
      <c r="J306" t="s">
        <v>2457</v>
      </c>
      <c r="K306" t="s">
        <v>2458</v>
      </c>
      <c r="L306" s="170">
        <v>34653</v>
      </c>
      <c r="M306" t="s">
        <v>2442</v>
      </c>
      <c r="N306" t="s">
        <v>2443</v>
      </c>
      <c r="O306" t="s">
        <v>1151</v>
      </c>
    </row>
    <row r="307" spans="1:15" x14ac:dyDescent="0.2">
      <c r="A307">
        <v>1202481</v>
      </c>
      <c r="B307" t="s">
        <v>1133</v>
      </c>
      <c r="C307" t="s">
        <v>373</v>
      </c>
      <c r="D307" t="s">
        <v>92</v>
      </c>
      <c r="E307" t="s">
        <v>2459</v>
      </c>
      <c r="F307" t="s">
        <v>2460</v>
      </c>
      <c r="G307" t="s">
        <v>2461</v>
      </c>
      <c r="H307" t="s">
        <v>1137</v>
      </c>
      <c r="I307" t="s">
        <v>2462</v>
      </c>
      <c r="J307" t="s">
        <v>2463</v>
      </c>
      <c r="K307" t="s">
        <v>2464</v>
      </c>
      <c r="L307" s="170">
        <v>18136</v>
      </c>
      <c r="M307" t="s">
        <v>2442</v>
      </c>
      <c r="N307" t="s">
        <v>2443</v>
      </c>
      <c r="O307" t="s">
        <v>1151</v>
      </c>
    </row>
    <row r="308" spans="1:15" x14ac:dyDescent="0.2">
      <c r="A308">
        <v>1202749</v>
      </c>
      <c r="B308" t="s">
        <v>1133</v>
      </c>
      <c r="C308" t="s">
        <v>427</v>
      </c>
      <c r="D308" t="s">
        <v>426</v>
      </c>
      <c r="E308" t="s">
        <v>2465</v>
      </c>
      <c r="F308" t="s">
        <v>1481</v>
      </c>
      <c r="G308" t="s">
        <v>1482</v>
      </c>
      <c r="H308" t="s">
        <v>1137</v>
      </c>
      <c r="I308" t="s">
        <v>2466</v>
      </c>
      <c r="J308" t="s">
        <v>2467</v>
      </c>
      <c r="K308" t="s">
        <v>2468</v>
      </c>
      <c r="L308" s="170">
        <v>18039</v>
      </c>
      <c r="M308" t="s">
        <v>2442</v>
      </c>
      <c r="N308" t="s">
        <v>2443</v>
      </c>
      <c r="O308" t="s">
        <v>1151</v>
      </c>
    </row>
    <row r="309" spans="1:15" x14ac:dyDescent="0.2">
      <c r="A309">
        <v>1202740</v>
      </c>
      <c r="B309" t="s">
        <v>1133</v>
      </c>
      <c r="C309" t="s">
        <v>428</v>
      </c>
      <c r="D309" t="s">
        <v>419</v>
      </c>
      <c r="E309" t="s">
        <v>2469</v>
      </c>
      <c r="F309" t="s">
        <v>1481</v>
      </c>
      <c r="G309" t="s">
        <v>1482</v>
      </c>
      <c r="H309" t="s">
        <v>1137</v>
      </c>
      <c r="I309" t="s">
        <v>2470</v>
      </c>
      <c r="J309" t="s">
        <v>1112</v>
      </c>
      <c r="K309" t="s">
        <v>2471</v>
      </c>
      <c r="L309" s="170">
        <v>14648</v>
      </c>
      <c r="M309" t="s">
        <v>2442</v>
      </c>
      <c r="N309" t="s">
        <v>2443</v>
      </c>
      <c r="O309" t="s">
        <v>1151</v>
      </c>
    </row>
    <row r="310" spans="1:15" x14ac:dyDescent="0.2">
      <c r="A310">
        <v>1270846</v>
      </c>
      <c r="B310" t="s">
        <v>1133</v>
      </c>
      <c r="C310" t="s">
        <v>430</v>
      </c>
      <c r="D310" t="s">
        <v>429</v>
      </c>
      <c r="E310" t="s">
        <v>1112</v>
      </c>
      <c r="F310" t="s">
        <v>2472</v>
      </c>
      <c r="G310" t="s">
        <v>2473</v>
      </c>
      <c r="H310" t="s">
        <v>1137</v>
      </c>
      <c r="I310" t="s">
        <v>1112</v>
      </c>
      <c r="J310" t="s">
        <v>2474</v>
      </c>
      <c r="K310" t="s">
        <v>2475</v>
      </c>
      <c r="L310" s="170">
        <v>33817</v>
      </c>
      <c r="M310" t="s">
        <v>2442</v>
      </c>
      <c r="N310" t="s">
        <v>2443</v>
      </c>
      <c r="O310" t="s">
        <v>1151</v>
      </c>
    </row>
    <row r="311" spans="1:15" x14ac:dyDescent="0.2">
      <c r="A311">
        <v>1202738</v>
      </c>
      <c r="B311" t="s">
        <v>1133</v>
      </c>
      <c r="C311" t="s">
        <v>432</v>
      </c>
      <c r="D311" t="s">
        <v>431</v>
      </c>
      <c r="E311" t="s">
        <v>2476</v>
      </c>
      <c r="F311" t="s">
        <v>2477</v>
      </c>
      <c r="G311" t="s">
        <v>2478</v>
      </c>
      <c r="H311" t="s">
        <v>1137</v>
      </c>
      <c r="I311" t="s">
        <v>1112</v>
      </c>
      <c r="J311" t="s">
        <v>2479</v>
      </c>
      <c r="K311" t="s">
        <v>2480</v>
      </c>
      <c r="L311" s="170">
        <v>29935</v>
      </c>
      <c r="M311" t="s">
        <v>2442</v>
      </c>
      <c r="N311" t="s">
        <v>2443</v>
      </c>
      <c r="O311" t="s">
        <v>1151</v>
      </c>
    </row>
    <row r="312" spans="1:15" x14ac:dyDescent="0.2">
      <c r="A312">
        <v>1202742</v>
      </c>
      <c r="B312" t="s">
        <v>1133</v>
      </c>
      <c r="C312" t="s">
        <v>405</v>
      </c>
      <c r="D312" t="s">
        <v>433</v>
      </c>
      <c r="E312" t="s">
        <v>2481</v>
      </c>
      <c r="F312" t="s">
        <v>1481</v>
      </c>
      <c r="G312" t="s">
        <v>1482</v>
      </c>
      <c r="H312" t="s">
        <v>1137</v>
      </c>
      <c r="I312" t="s">
        <v>2482</v>
      </c>
      <c r="J312" t="s">
        <v>2483</v>
      </c>
      <c r="K312" t="s">
        <v>2484</v>
      </c>
      <c r="L312" s="170">
        <v>19767</v>
      </c>
      <c r="M312" t="s">
        <v>2442</v>
      </c>
      <c r="N312" t="s">
        <v>2443</v>
      </c>
      <c r="O312" t="s">
        <v>1151</v>
      </c>
    </row>
    <row r="313" spans="1:15" x14ac:dyDescent="0.2">
      <c r="A313">
        <v>1202479</v>
      </c>
      <c r="B313" t="s">
        <v>1133</v>
      </c>
      <c r="C313" t="s">
        <v>270</v>
      </c>
      <c r="D313" t="s">
        <v>434</v>
      </c>
      <c r="E313" t="s">
        <v>2485</v>
      </c>
      <c r="F313" t="s">
        <v>1893</v>
      </c>
      <c r="G313" t="s">
        <v>2486</v>
      </c>
      <c r="H313" t="s">
        <v>1137</v>
      </c>
      <c r="I313" t="s">
        <v>2487</v>
      </c>
      <c r="J313" t="s">
        <v>2488</v>
      </c>
      <c r="K313" t="s">
        <v>2489</v>
      </c>
      <c r="L313" s="170">
        <v>16425</v>
      </c>
      <c r="M313" t="s">
        <v>2442</v>
      </c>
      <c r="N313" t="s">
        <v>2443</v>
      </c>
      <c r="O313" t="s">
        <v>1151</v>
      </c>
    </row>
    <row r="314" spans="1:15" x14ac:dyDescent="0.2">
      <c r="A314">
        <v>1236464</v>
      </c>
      <c r="B314" t="s">
        <v>1133</v>
      </c>
      <c r="C314" t="s">
        <v>341</v>
      </c>
      <c r="D314" t="s">
        <v>87</v>
      </c>
      <c r="E314" t="s">
        <v>2490</v>
      </c>
      <c r="F314" t="s">
        <v>2491</v>
      </c>
      <c r="G314" t="s">
        <v>2492</v>
      </c>
      <c r="H314" t="s">
        <v>1137</v>
      </c>
      <c r="I314" t="s">
        <v>2493</v>
      </c>
      <c r="J314" t="s">
        <v>2494</v>
      </c>
      <c r="K314" t="s">
        <v>2495</v>
      </c>
      <c r="L314" s="170">
        <v>19999</v>
      </c>
      <c r="M314" t="s">
        <v>2442</v>
      </c>
      <c r="N314" t="s">
        <v>2443</v>
      </c>
      <c r="O314" t="s">
        <v>1151</v>
      </c>
    </row>
    <row r="315" spans="1:15" x14ac:dyDescent="0.2">
      <c r="A315">
        <v>2220153</v>
      </c>
      <c r="B315" t="s">
        <v>1152</v>
      </c>
      <c r="C315" t="s">
        <v>436</v>
      </c>
      <c r="D315" t="s">
        <v>435</v>
      </c>
      <c r="E315" t="s">
        <v>2496</v>
      </c>
      <c r="F315" t="s">
        <v>1633</v>
      </c>
      <c r="G315" t="s">
        <v>1448</v>
      </c>
      <c r="H315" t="s">
        <v>1137</v>
      </c>
      <c r="I315" t="s">
        <v>1112</v>
      </c>
      <c r="J315" t="s">
        <v>2497</v>
      </c>
      <c r="K315" t="s">
        <v>2498</v>
      </c>
      <c r="L315" s="170">
        <v>24881</v>
      </c>
      <c r="M315" t="s">
        <v>2442</v>
      </c>
      <c r="N315" t="s">
        <v>2443</v>
      </c>
      <c r="O315" t="s">
        <v>1151</v>
      </c>
    </row>
    <row r="316" spans="1:15" x14ac:dyDescent="0.2">
      <c r="A316">
        <v>1202735</v>
      </c>
      <c r="B316" t="s">
        <v>1133</v>
      </c>
      <c r="C316" t="s">
        <v>84</v>
      </c>
      <c r="D316" t="s">
        <v>437</v>
      </c>
      <c r="E316" t="s">
        <v>2499</v>
      </c>
      <c r="F316" t="s">
        <v>2491</v>
      </c>
      <c r="G316" t="s">
        <v>2492</v>
      </c>
      <c r="H316" t="s">
        <v>1137</v>
      </c>
      <c r="I316" t="s">
        <v>2500</v>
      </c>
      <c r="J316" t="s">
        <v>2501</v>
      </c>
      <c r="K316" t="s">
        <v>2502</v>
      </c>
      <c r="L316" s="170">
        <v>22571</v>
      </c>
      <c r="M316" t="s">
        <v>2442</v>
      </c>
      <c r="N316" t="s">
        <v>2443</v>
      </c>
      <c r="O316" t="s">
        <v>1151</v>
      </c>
    </row>
    <row r="317" spans="1:15" x14ac:dyDescent="0.2">
      <c r="A317">
        <v>1499932</v>
      </c>
      <c r="B317" t="s">
        <v>1152</v>
      </c>
      <c r="C317" t="s">
        <v>438</v>
      </c>
      <c r="D317" t="s">
        <v>365</v>
      </c>
      <c r="E317" t="s">
        <v>2503</v>
      </c>
      <c r="F317" t="s">
        <v>2504</v>
      </c>
      <c r="G317" t="s">
        <v>2505</v>
      </c>
      <c r="H317" t="s">
        <v>1137</v>
      </c>
      <c r="I317" t="s">
        <v>1112</v>
      </c>
      <c r="J317" t="s">
        <v>2506</v>
      </c>
      <c r="K317" t="s">
        <v>2507</v>
      </c>
      <c r="L317" s="170">
        <v>34371</v>
      </c>
      <c r="M317" t="s">
        <v>2442</v>
      </c>
      <c r="N317" t="s">
        <v>2443</v>
      </c>
      <c r="O317" t="s">
        <v>1151</v>
      </c>
    </row>
    <row r="318" spans="1:15" x14ac:dyDescent="0.2">
      <c r="A318">
        <v>1251501</v>
      </c>
      <c r="B318" t="s">
        <v>1133</v>
      </c>
      <c r="C318" t="s">
        <v>440</v>
      </c>
      <c r="D318" t="s">
        <v>439</v>
      </c>
      <c r="E318" t="s">
        <v>2508</v>
      </c>
      <c r="F318" t="s">
        <v>1481</v>
      </c>
      <c r="G318" t="s">
        <v>1482</v>
      </c>
      <c r="H318" t="s">
        <v>1137</v>
      </c>
      <c r="I318" t="s">
        <v>2509</v>
      </c>
      <c r="J318" t="s">
        <v>2510</v>
      </c>
      <c r="K318" t="s">
        <v>2511</v>
      </c>
      <c r="L318" s="170">
        <v>33971</v>
      </c>
      <c r="M318" t="s">
        <v>2442</v>
      </c>
      <c r="N318" t="s">
        <v>2443</v>
      </c>
      <c r="O318" t="s">
        <v>1151</v>
      </c>
    </row>
    <row r="319" spans="1:15" x14ac:dyDescent="0.2">
      <c r="A319">
        <v>1202750</v>
      </c>
      <c r="B319" t="s">
        <v>1133</v>
      </c>
      <c r="C319" t="s">
        <v>233</v>
      </c>
      <c r="D319" t="s">
        <v>441</v>
      </c>
      <c r="E319" t="s">
        <v>2512</v>
      </c>
      <c r="F319" t="s">
        <v>1481</v>
      </c>
      <c r="G319" t="s">
        <v>1482</v>
      </c>
      <c r="H319" t="s">
        <v>1137</v>
      </c>
      <c r="I319" t="s">
        <v>2513</v>
      </c>
      <c r="J319" t="s">
        <v>2514</v>
      </c>
      <c r="K319" t="s">
        <v>2515</v>
      </c>
      <c r="L319" s="170">
        <v>21309</v>
      </c>
      <c r="M319" t="s">
        <v>2442</v>
      </c>
      <c r="N319" t="s">
        <v>2443</v>
      </c>
      <c r="O319" t="s">
        <v>1151</v>
      </c>
    </row>
    <row r="320" spans="1:15" x14ac:dyDescent="0.2">
      <c r="A320">
        <v>2220152</v>
      </c>
      <c r="B320" t="s">
        <v>1133</v>
      </c>
      <c r="C320" t="s">
        <v>443</v>
      </c>
      <c r="D320" t="s">
        <v>442</v>
      </c>
      <c r="E320" t="s">
        <v>2516</v>
      </c>
      <c r="F320" t="s">
        <v>1424</v>
      </c>
      <c r="G320" t="s">
        <v>1425</v>
      </c>
      <c r="H320" t="s">
        <v>1137</v>
      </c>
      <c r="I320" t="s">
        <v>1112</v>
      </c>
      <c r="J320" t="s">
        <v>2517</v>
      </c>
      <c r="K320" t="s">
        <v>2518</v>
      </c>
      <c r="L320" s="170">
        <v>25772</v>
      </c>
      <c r="M320" t="s">
        <v>2442</v>
      </c>
      <c r="N320" t="s">
        <v>2443</v>
      </c>
      <c r="O320" t="s">
        <v>1151</v>
      </c>
    </row>
    <row r="321" spans="1:15" x14ac:dyDescent="0.2">
      <c r="A321">
        <v>1161638</v>
      </c>
      <c r="B321" t="s">
        <v>1133</v>
      </c>
      <c r="C321" t="s">
        <v>405</v>
      </c>
      <c r="D321" t="s">
        <v>404</v>
      </c>
      <c r="E321" t="s">
        <v>2371</v>
      </c>
      <c r="F321" t="s">
        <v>1481</v>
      </c>
      <c r="G321" t="s">
        <v>1482</v>
      </c>
      <c r="H321" t="s">
        <v>1137</v>
      </c>
      <c r="I321" t="s">
        <v>2372</v>
      </c>
      <c r="J321" t="s">
        <v>2373</v>
      </c>
      <c r="K321" t="s">
        <v>2374</v>
      </c>
      <c r="L321" s="170">
        <v>32203</v>
      </c>
      <c r="M321" t="s">
        <v>2442</v>
      </c>
      <c r="N321" t="s">
        <v>2443</v>
      </c>
      <c r="O321" t="s">
        <v>1467</v>
      </c>
    </row>
    <row r="322" spans="1:15" x14ac:dyDescent="0.2">
      <c r="A322">
        <v>1161638</v>
      </c>
      <c r="B322" t="s">
        <v>1133</v>
      </c>
      <c r="C322" t="s">
        <v>405</v>
      </c>
      <c r="D322" t="s">
        <v>404</v>
      </c>
      <c r="E322" t="s">
        <v>2371</v>
      </c>
      <c r="F322" t="s">
        <v>1481</v>
      </c>
      <c r="G322" t="s">
        <v>1482</v>
      </c>
      <c r="H322" t="s">
        <v>1137</v>
      </c>
      <c r="I322" t="s">
        <v>2372</v>
      </c>
      <c r="J322" t="s">
        <v>2373</v>
      </c>
      <c r="K322" t="s">
        <v>2374</v>
      </c>
      <c r="L322" s="170">
        <v>32203</v>
      </c>
      <c r="M322" t="s">
        <v>2442</v>
      </c>
      <c r="N322" t="s">
        <v>2443</v>
      </c>
      <c r="O322" t="s">
        <v>1474</v>
      </c>
    </row>
    <row r="323" spans="1:15" x14ac:dyDescent="0.2">
      <c r="A323">
        <v>1201857</v>
      </c>
      <c r="B323" t="s">
        <v>1133</v>
      </c>
      <c r="C323" t="s">
        <v>51</v>
      </c>
      <c r="D323" t="s">
        <v>424</v>
      </c>
      <c r="E323" t="s">
        <v>2519</v>
      </c>
      <c r="F323" t="s">
        <v>2520</v>
      </c>
      <c r="G323" t="s">
        <v>2521</v>
      </c>
      <c r="H323" t="s">
        <v>1137</v>
      </c>
      <c r="I323" t="s">
        <v>2522</v>
      </c>
      <c r="J323" t="s">
        <v>2523</v>
      </c>
      <c r="K323" t="s">
        <v>2524</v>
      </c>
      <c r="L323" s="170">
        <v>22817</v>
      </c>
      <c r="M323" t="s">
        <v>2442</v>
      </c>
      <c r="N323" t="s">
        <v>2443</v>
      </c>
      <c r="O323" t="s">
        <v>1474</v>
      </c>
    </row>
    <row r="324" spans="1:15" x14ac:dyDescent="0.2">
      <c r="A324">
        <v>1242906</v>
      </c>
      <c r="B324" t="s">
        <v>1133</v>
      </c>
      <c r="C324" t="s">
        <v>444</v>
      </c>
      <c r="D324" t="s">
        <v>424</v>
      </c>
      <c r="E324" t="s">
        <v>2525</v>
      </c>
      <c r="F324" t="s">
        <v>2526</v>
      </c>
      <c r="G324" t="s">
        <v>2527</v>
      </c>
      <c r="H324" t="s">
        <v>1137</v>
      </c>
      <c r="I324" t="s">
        <v>2528</v>
      </c>
      <c r="J324" t="s">
        <v>2529</v>
      </c>
      <c r="K324" t="s">
        <v>2530</v>
      </c>
      <c r="L324" s="170">
        <v>34087</v>
      </c>
      <c r="M324" t="s">
        <v>2442</v>
      </c>
      <c r="N324" t="s">
        <v>2443</v>
      </c>
      <c r="O324" t="s">
        <v>1474</v>
      </c>
    </row>
    <row r="325" spans="1:15" x14ac:dyDescent="0.2">
      <c r="A325">
        <v>1122906</v>
      </c>
      <c r="B325" t="s">
        <v>1133</v>
      </c>
      <c r="C325" t="s">
        <v>131</v>
      </c>
      <c r="D325" t="s">
        <v>445</v>
      </c>
      <c r="E325" t="s">
        <v>2531</v>
      </c>
      <c r="F325" t="s">
        <v>2180</v>
      </c>
      <c r="G325" t="s">
        <v>1579</v>
      </c>
      <c r="H325" t="s">
        <v>1137</v>
      </c>
      <c r="I325" t="s">
        <v>2532</v>
      </c>
      <c r="J325" t="s">
        <v>2533</v>
      </c>
      <c r="K325" t="s">
        <v>2534</v>
      </c>
      <c r="L325" s="170">
        <v>24300</v>
      </c>
      <c r="M325" t="s">
        <v>2535</v>
      </c>
      <c r="N325" t="s">
        <v>2536</v>
      </c>
      <c r="O325" t="s">
        <v>1151</v>
      </c>
    </row>
    <row r="326" spans="1:15" x14ac:dyDescent="0.2">
      <c r="A326">
        <v>1202869</v>
      </c>
      <c r="B326" t="s">
        <v>1133</v>
      </c>
      <c r="C326" t="s">
        <v>80</v>
      </c>
      <c r="D326" t="s">
        <v>446</v>
      </c>
      <c r="E326" t="s">
        <v>2537</v>
      </c>
      <c r="F326" t="s">
        <v>2161</v>
      </c>
      <c r="G326" t="s">
        <v>2162</v>
      </c>
      <c r="H326" t="s">
        <v>1137</v>
      </c>
      <c r="I326" t="s">
        <v>1112</v>
      </c>
      <c r="J326" t="s">
        <v>1112</v>
      </c>
      <c r="K326" t="s">
        <v>1112</v>
      </c>
      <c r="L326" s="170">
        <v>16720</v>
      </c>
      <c r="M326" t="s">
        <v>2535</v>
      </c>
      <c r="N326" t="s">
        <v>2536</v>
      </c>
      <c r="O326" t="s">
        <v>1151</v>
      </c>
    </row>
    <row r="327" spans="1:15" x14ac:dyDescent="0.2">
      <c r="A327">
        <v>1060308</v>
      </c>
      <c r="B327" t="s">
        <v>1133</v>
      </c>
      <c r="C327" t="s">
        <v>233</v>
      </c>
      <c r="D327" t="s">
        <v>38</v>
      </c>
      <c r="E327" t="s">
        <v>2538</v>
      </c>
      <c r="F327" t="s">
        <v>2185</v>
      </c>
      <c r="G327" t="s">
        <v>2539</v>
      </c>
      <c r="H327" t="s">
        <v>1137</v>
      </c>
      <c r="I327" t="s">
        <v>2540</v>
      </c>
      <c r="J327" t="s">
        <v>2541</v>
      </c>
      <c r="K327" t="s">
        <v>2542</v>
      </c>
      <c r="L327" s="170">
        <v>23201</v>
      </c>
      <c r="M327" t="s">
        <v>2535</v>
      </c>
      <c r="N327" t="s">
        <v>2536</v>
      </c>
      <c r="O327" t="s">
        <v>1151</v>
      </c>
    </row>
    <row r="328" spans="1:15" x14ac:dyDescent="0.2">
      <c r="A328">
        <v>1096405</v>
      </c>
      <c r="B328" t="s">
        <v>1133</v>
      </c>
      <c r="C328" t="s">
        <v>97</v>
      </c>
      <c r="D328" t="s">
        <v>216</v>
      </c>
      <c r="E328" t="s">
        <v>2543</v>
      </c>
      <c r="F328" t="s">
        <v>1967</v>
      </c>
      <c r="G328" t="s">
        <v>1579</v>
      </c>
      <c r="H328" t="s">
        <v>1137</v>
      </c>
      <c r="I328" t="s">
        <v>2544</v>
      </c>
      <c r="J328" t="s">
        <v>2545</v>
      </c>
      <c r="K328" t="s">
        <v>2546</v>
      </c>
      <c r="L328" s="170">
        <v>29065</v>
      </c>
      <c r="M328" t="s">
        <v>2535</v>
      </c>
      <c r="N328" t="s">
        <v>2536</v>
      </c>
      <c r="O328" t="s">
        <v>1151</v>
      </c>
    </row>
    <row r="329" spans="1:15" x14ac:dyDescent="0.2">
      <c r="A329">
        <v>1233274</v>
      </c>
      <c r="B329" t="s">
        <v>1133</v>
      </c>
      <c r="C329" t="s">
        <v>256</v>
      </c>
      <c r="D329" t="s">
        <v>447</v>
      </c>
      <c r="E329" t="s">
        <v>2547</v>
      </c>
      <c r="F329" t="s">
        <v>2548</v>
      </c>
      <c r="G329" t="s">
        <v>1833</v>
      </c>
      <c r="H329" t="s">
        <v>1137</v>
      </c>
      <c r="I329" t="s">
        <v>1112</v>
      </c>
      <c r="J329" t="s">
        <v>2549</v>
      </c>
      <c r="K329" t="s">
        <v>2550</v>
      </c>
      <c r="L329" s="170">
        <v>32460</v>
      </c>
      <c r="M329" t="s">
        <v>2535</v>
      </c>
      <c r="N329" t="s">
        <v>2536</v>
      </c>
      <c r="O329" t="s">
        <v>1151</v>
      </c>
    </row>
    <row r="330" spans="1:15" x14ac:dyDescent="0.2">
      <c r="A330">
        <v>1109288</v>
      </c>
      <c r="B330" t="s">
        <v>1133</v>
      </c>
      <c r="C330" t="s">
        <v>84</v>
      </c>
      <c r="D330" t="s">
        <v>448</v>
      </c>
      <c r="E330" t="s">
        <v>2551</v>
      </c>
      <c r="F330" t="s">
        <v>2552</v>
      </c>
      <c r="G330" t="s">
        <v>2553</v>
      </c>
      <c r="H330" t="s">
        <v>1137</v>
      </c>
      <c r="I330" t="s">
        <v>2554</v>
      </c>
      <c r="J330" t="s">
        <v>2555</v>
      </c>
      <c r="K330" t="s">
        <v>1112</v>
      </c>
      <c r="L330" s="170">
        <v>24090</v>
      </c>
      <c r="M330" t="s">
        <v>2535</v>
      </c>
      <c r="N330" t="s">
        <v>2536</v>
      </c>
      <c r="O330" t="s">
        <v>1151</v>
      </c>
    </row>
    <row r="331" spans="1:15" x14ac:dyDescent="0.2">
      <c r="A331">
        <v>2222111</v>
      </c>
      <c r="B331" t="s">
        <v>1133</v>
      </c>
      <c r="C331" t="s">
        <v>84</v>
      </c>
      <c r="D331" t="s">
        <v>38</v>
      </c>
      <c r="E331" t="s">
        <v>1112</v>
      </c>
      <c r="F331" t="s">
        <v>2185</v>
      </c>
      <c r="G331" t="s">
        <v>2556</v>
      </c>
      <c r="H331" t="s">
        <v>1137</v>
      </c>
      <c r="I331" t="s">
        <v>1112</v>
      </c>
      <c r="J331" t="s">
        <v>2557</v>
      </c>
      <c r="K331" t="s">
        <v>2558</v>
      </c>
      <c r="L331" s="170">
        <v>37822</v>
      </c>
      <c r="M331" t="s">
        <v>2535</v>
      </c>
      <c r="N331" t="s">
        <v>2536</v>
      </c>
      <c r="O331" t="s">
        <v>1151</v>
      </c>
    </row>
    <row r="332" spans="1:15" x14ac:dyDescent="0.2">
      <c r="A332">
        <v>1202343</v>
      </c>
      <c r="B332" t="s">
        <v>1133</v>
      </c>
      <c r="C332" t="s">
        <v>123</v>
      </c>
      <c r="D332" t="s">
        <v>449</v>
      </c>
      <c r="E332" t="s">
        <v>2559</v>
      </c>
      <c r="F332" t="s">
        <v>2180</v>
      </c>
      <c r="G332" t="s">
        <v>1579</v>
      </c>
      <c r="H332" t="s">
        <v>1137</v>
      </c>
      <c r="I332" t="s">
        <v>2560</v>
      </c>
      <c r="J332" t="s">
        <v>1112</v>
      </c>
      <c r="K332" t="s">
        <v>2561</v>
      </c>
      <c r="L332" s="170">
        <v>17421</v>
      </c>
      <c r="M332" t="s">
        <v>2535</v>
      </c>
      <c r="N332" t="s">
        <v>2536</v>
      </c>
      <c r="O332" t="s">
        <v>1151</v>
      </c>
    </row>
    <row r="333" spans="1:15" x14ac:dyDescent="0.2">
      <c r="A333">
        <v>1202872</v>
      </c>
      <c r="B333" t="s">
        <v>1133</v>
      </c>
      <c r="C333" t="s">
        <v>82</v>
      </c>
      <c r="D333" t="s">
        <v>450</v>
      </c>
      <c r="E333" t="s">
        <v>2562</v>
      </c>
      <c r="F333" t="s">
        <v>2563</v>
      </c>
      <c r="G333" t="s">
        <v>2564</v>
      </c>
      <c r="H333" t="s">
        <v>1137</v>
      </c>
      <c r="I333" t="s">
        <v>1112</v>
      </c>
      <c r="J333" t="s">
        <v>2565</v>
      </c>
      <c r="K333" t="s">
        <v>2566</v>
      </c>
      <c r="L333" s="170">
        <v>27803</v>
      </c>
      <c r="M333" t="s">
        <v>2535</v>
      </c>
      <c r="N333" t="s">
        <v>2536</v>
      </c>
      <c r="O333" t="s">
        <v>1151</v>
      </c>
    </row>
    <row r="334" spans="1:15" x14ac:dyDescent="0.2">
      <c r="A334">
        <v>1130803</v>
      </c>
      <c r="B334" t="s">
        <v>1133</v>
      </c>
      <c r="C334" t="s">
        <v>60</v>
      </c>
      <c r="D334" t="s">
        <v>451</v>
      </c>
      <c r="E334" t="s">
        <v>2567</v>
      </c>
      <c r="F334" t="s">
        <v>1862</v>
      </c>
      <c r="G334" t="s">
        <v>2568</v>
      </c>
      <c r="H334" t="s">
        <v>1137</v>
      </c>
      <c r="I334" t="s">
        <v>2569</v>
      </c>
      <c r="J334" t="s">
        <v>2570</v>
      </c>
      <c r="K334" t="s">
        <v>2571</v>
      </c>
      <c r="L334" s="170">
        <v>26118</v>
      </c>
      <c r="M334" t="s">
        <v>2535</v>
      </c>
      <c r="N334" t="s">
        <v>2536</v>
      </c>
      <c r="O334" t="s">
        <v>1151</v>
      </c>
    </row>
    <row r="335" spans="1:15" x14ac:dyDescent="0.2">
      <c r="A335">
        <v>1233980</v>
      </c>
      <c r="B335" t="s">
        <v>1133</v>
      </c>
      <c r="C335" t="s">
        <v>322</v>
      </c>
      <c r="D335" t="s">
        <v>447</v>
      </c>
      <c r="E335" t="s">
        <v>2572</v>
      </c>
      <c r="F335" t="s">
        <v>2573</v>
      </c>
      <c r="G335" t="s">
        <v>2574</v>
      </c>
      <c r="H335" t="s">
        <v>1137</v>
      </c>
      <c r="I335" t="s">
        <v>1112</v>
      </c>
      <c r="J335" t="s">
        <v>2575</v>
      </c>
      <c r="K335" t="s">
        <v>2576</v>
      </c>
      <c r="L335" s="170">
        <v>33452</v>
      </c>
      <c r="M335" t="s">
        <v>2535</v>
      </c>
      <c r="N335" t="s">
        <v>2536</v>
      </c>
      <c r="O335" t="s">
        <v>1151</v>
      </c>
    </row>
    <row r="336" spans="1:15" x14ac:dyDescent="0.2">
      <c r="A336">
        <v>1202759</v>
      </c>
      <c r="B336" t="s">
        <v>1133</v>
      </c>
      <c r="C336" t="s">
        <v>183</v>
      </c>
      <c r="D336" t="s">
        <v>452</v>
      </c>
      <c r="E336" t="s">
        <v>2577</v>
      </c>
      <c r="F336" t="s">
        <v>1862</v>
      </c>
      <c r="G336" t="s">
        <v>1876</v>
      </c>
      <c r="H336" t="s">
        <v>1137</v>
      </c>
      <c r="I336" t="s">
        <v>2578</v>
      </c>
      <c r="J336" t="s">
        <v>2579</v>
      </c>
      <c r="K336" t="s">
        <v>2580</v>
      </c>
      <c r="L336" s="170">
        <v>24601</v>
      </c>
      <c r="M336" t="s">
        <v>2535</v>
      </c>
      <c r="N336" t="s">
        <v>2536</v>
      </c>
      <c r="O336" t="s">
        <v>1151</v>
      </c>
    </row>
    <row r="337" spans="1:15" x14ac:dyDescent="0.2">
      <c r="A337">
        <v>1219725</v>
      </c>
      <c r="B337" t="s">
        <v>1133</v>
      </c>
      <c r="C337" t="s">
        <v>454</v>
      </c>
      <c r="D337" t="s">
        <v>453</v>
      </c>
      <c r="E337" t="s">
        <v>2581</v>
      </c>
      <c r="F337" t="s">
        <v>2582</v>
      </c>
      <c r="G337" t="s">
        <v>2434</v>
      </c>
      <c r="H337" t="s">
        <v>1137</v>
      </c>
      <c r="I337" t="s">
        <v>2583</v>
      </c>
      <c r="J337" t="s">
        <v>2584</v>
      </c>
      <c r="K337" t="s">
        <v>2585</v>
      </c>
      <c r="L337" s="170">
        <v>23801</v>
      </c>
      <c r="M337" t="s">
        <v>2535</v>
      </c>
      <c r="N337" t="s">
        <v>2536</v>
      </c>
      <c r="O337" t="s">
        <v>1151</v>
      </c>
    </row>
    <row r="338" spans="1:15" x14ac:dyDescent="0.2">
      <c r="A338">
        <v>1202762</v>
      </c>
      <c r="B338" t="s">
        <v>1133</v>
      </c>
      <c r="C338" t="s">
        <v>159</v>
      </c>
      <c r="D338" t="s">
        <v>455</v>
      </c>
      <c r="E338" t="s">
        <v>2586</v>
      </c>
      <c r="F338" t="s">
        <v>2156</v>
      </c>
      <c r="G338" t="s">
        <v>2157</v>
      </c>
      <c r="H338" t="s">
        <v>1137</v>
      </c>
      <c r="I338" t="s">
        <v>2587</v>
      </c>
      <c r="J338" t="s">
        <v>2588</v>
      </c>
      <c r="K338" t="s">
        <v>2589</v>
      </c>
      <c r="L338" s="170">
        <v>17348</v>
      </c>
      <c r="M338" t="s">
        <v>2535</v>
      </c>
      <c r="N338" t="s">
        <v>2536</v>
      </c>
      <c r="O338" t="s">
        <v>1151</v>
      </c>
    </row>
    <row r="339" spans="1:15" x14ac:dyDescent="0.2">
      <c r="A339">
        <v>1680353</v>
      </c>
      <c r="B339" t="s">
        <v>1133</v>
      </c>
      <c r="C339" t="s">
        <v>123</v>
      </c>
      <c r="D339" t="s">
        <v>87</v>
      </c>
      <c r="E339" t="s">
        <v>2590</v>
      </c>
      <c r="F339" t="s">
        <v>1918</v>
      </c>
      <c r="G339" t="s">
        <v>2287</v>
      </c>
      <c r="H339" t="s">
        <v>1137</v>
      </c>
      <c r="I339" t="s">
        <v>2591</v>
      </c>
      <c r="J339" t="s">
        <v>2592</v>
      </c>
      <c r="K339" t="s">
        <v>2593</v>
      </c>
      <c r="L339" s="170">
        <v>19943</v>
      </c>
      <c r="M339" t="s">
        <v>2535</v>
      </c>
      <c r="N339" t="s">
        <v>2536</v>
      </c>
      <c r="O339" t="s">
        <v>1151</v>
      </c>
    </row>
    <row r="340" spans="1:15" x14ac:dyDescent="0.2">
      <c r="A340">
        <v>1202345</v>
      </c>
      <c r="B340" t="s">
        <v>1133</v>
      </c>
      <c r="C340" t="s">
        <v>456</v>
      </c>
      <c r="D340" t="s">
        <v>447</v>
      </c>
      <c r="E340" t="s">
        <v>2594</v>
      </c>
      <c r="F340" t="s">
        <v>2573</v>
      </c>
      <c r="G340" t="s">
        <v>2574</v>
      </c>
      <c r="H340" t="s">
        <v>1137</v>
      </c>
      <c r="I340" t="s">
        <v>2595</v>
      </c>
      <c r="J340" t="s">
        <v>2596</v>
      </c>
      <c r="K340" t="s">
        <v>2597</v>
      </c>
      <c r="L340" s="170">
        <v>22922</v>
      </c>
      <c r="M340" t="s">
        <v>2535</v>
      </c>
      <c r="N340" t="s">
        <v>2536</v>
      </c>
      <c r="O340" t="s">
        <v>1151</v>
      </c>
    </row>
    <row r="341" spans="1:15" x14ac:dyDescent="0.2">
      <c r="A341">
        <v>1245975</v>
      </c>
      <c r="B341" t="s">
        <v>1152</v>
      </c>
      <c r="C341" t="s">
        <v>458</v>
      </c>
      <c r="D341" t="s">
        <v>457</v>
      </c>
      <c r="E341" t="s">
        <v>2598</v>
      </c>
      <c r="F341" t="s">
        <v>1354</v>
      </c>
      <c r="G341" t="s">
        <v>1355</v>
      </c>
      <c r="H341" t="s">
        <v>1137</v>
      </c>
      <c r="I341" t="s">
        <v>2599</v>
      </c>
      <c r="J341" t="s">
        <v>2600</v>
      </c>
      <c r="K341" t="s">
        <v>2601</v>
      </c>
      <c r="L341" s="170">
        <v>30334</v>
      </c>
      <c r="M341" t="s">
        <v>2602</v>
      </c>
      <c r="N341" t="s">
        <v>2603</v>
      </c>
      <c r="O341" t="s">
        <v>1151</v>
      </c>
    </row>
    <row r="342" spans="1:15" x14ac:dyDescent="0.2">
      <c r="A342">
        <v>1622892</v>
      </c>
      <c r="B342" t="s">
        <v>1152</v>
      </c>
      <c r="C342" t="s">
        <v>460</v>
      </c>
      <c r="D342" t="s">
        <v>459</v>
      </c>
      <c r="E342" t="s">
        <v>2598</v>
      </c>
      <c r="F342" t="s">
        <v>1354</v>
      </c>
      <c r="G342" t="s">
        <v>1355</v>
      </c>
      <c r="H342" t="s">
        <v>1137</v>
      </c>
      <c r="I342" t="s">
        <v>2604</v>
      </c>
      <c r="J342" t="s">
        <v>2605</v>
      </c>
      <c r="K342" t="s">
        <v>2606</v>
      </c>
      <c r="L342" s="170">
        <v>20795</v>
      </c>
      <c r="M342" t="s">
        <v>2602</v>
      </c>
      <c r="N342" t="s">
        <v>2603</v>
      </c>
      <c r="O342" t="s">
        <v>1151</v>
      </c>
    </row>
    <row r="343" spans="1:15" x14ac:dyDescent="0.2">
      <c r="A343">
        <v>1492882</v>
      </c>
      <c r="B343" t="s">
        <v>1133</v>
      </c>
      <c r="C343" t="s">
        <v>66</v>
      </c>
      <c r="D343" t="s">
        <v>461</v>
      </c>
      <c r="E343" t="s">
        <v>2607</v>
      </c>
      <c r="F343" t="s">
        <v>2608</v>
      </c>
      <c r="G343" t="s">
        <v>2609</v>
      </c>
      <c r="H343" t="s">
        <v>1137</v>
      </c>
      <c r="I343" t="s">
        <v>2610</v>
      </c>
      <c r="J343" t="s">
        <v>2611</v>
      </c>
      <c r="K343" t="s">
        <v>2612</v>
      </c>
      <c r="L343" s="170">
        <v>34003</v>
      </c>
      <c r="M343" t="s">
        <v>2602</v>
      </c>
      <c r="N343" t="s">
        <v>2603</v>
      </c>
      <c r="O343" t="s">
        <v>1151</v>
      </c>
    </row>
    <row r="344" spans="1:15" x14ac:dyDescent="0.2">
      <c r="A344">
        <v>1202806</v>
      </c>
      <c r="B344" t="s">
        <v>1133</v>
      </c>
      <c r="C344" t="s">
        <v>80</v>
      </c>
      <c r="D344" t="s">
        <v>462</v>
      </c>
      <c r="E344" t="s">
        <v>2613</v>
      </c>
      <c r="F344" t="s">
        <v>1314</v>
      </c>
      <c r="G344" t="s">
        <v>2294</v>
      </c>
      <c r="H344" t="s">
        <v>1137</v>
      </c>
      <c r="I344" t="s">
        <v>2614</v>
      </c>
      <c r="J344" t="s">
        <v>1112</v>
      </c>
      <c r="K344" t="s">
        <v>2615</v>
      </c>
      <c r="L344" s="170">
        <v>12510</v>
      </c>
      <c r="M344" t="s">
        <v>2602</v>
      </c>
      <c r="N344" t="s">
        <v>2603</v>
      </c>
      <c r="O344" t="s">
        <v>1151</v>
      </c>
    </row>
    <row r="345" spans="1:15" x14ac:dyDescent="0.2">
      <c r="A345">
        <v>1184121</v>
      </c>
      <c r="B345" t="s">
        <v>1133</v>
      </c>
      <c r="C345" t="s">
        <v>66</v>
      </c>
      <c r="D345" t="s">
        <v>463</v>
      </c>
      <c r="E345" t="s">
        <v>2616</v>
      </c>
      <c r="F345" t="s">
        <v>1615</v>
      </c>
      <c r="G345" t="s">
        <v>1616</v>
      </c>
      <c r="H345" t="s">
        <v>1137</v>
      </c>
      <c r="I345" t="s">
        <v>1112</v>
      </c>
      <c r="J345" t="s">
        <v>2617</v>
      </c>
      <c r="K345" t="s">
        <v>2618</v>
      </c>
      <c r="L345" s="170">
        <v>32552</v>
      </c>
      <c r="M345" t="s">
        <v>2602</v>
      </c>
      <c r="N345" t="s">
        <v>2603</v>
      </c>
      <c r="O345" t="s">
        <v>1151</v>
      </c>
    </row>
    <row r="346" spans="1:15" x14ac:dyDescent="0.2">
      <c r="A346">
        <v>1345959</v>
      </c>
      <c r="B346" t="s">
        <v>1152</v>
      </c>
      <c r="C346" t="s">
        <v>227</v>
      </c>
      <c r="D346" t="s">
        <v>459</v>
      </c>
      <c r="E346" t="s">
        <v>2619</v>
      </c>
      <c r="F346" t="s">
        <v>2086</v>
      </c>
      <c r="G346" t="s">
        <v>2087</v>
      </c>
      <c r="H346" t="s">
        <v>1137</v>
      </c>
      <c r="I346" t="s">
        <v>1112</v>
      </c>
      <c r="J346" t="s">
        <v>2620</v>
      </c>
      <c r="K346" t="s">
        <v>2621</v>
      </c>
      <c r="L346" s="170">
        <v>32886</v>
      </c>
      <c r="M346" t="s">
        <v>2602</v>
      </c>
      <c r="N346" t="s">
        <v>2603</v>
      </c>
      <c r="O346" t="s">
        <v>1151</v>
      </c>
    </row>
    <row r="347" spans="1:15" x14ac:dyDescent="0.2">
      <c r="A347">
        <v>1202810</v>
      </c>
      <c r="B347" t="s">
        <v>1133</v>
      </c>
      <c r="C347" t="s">
        <v>295</v>
      </c>
      <c r="D347" t="s">
        <v>58</v>
      </c>
      <c r="E347" t="s">
        <v>2622</v>
      </c>
      <c r="F347" t="s">
        <v>1371</v>
      </c>
      <c r="G347" t="s">
        <v>1372</v>
      </c>
      <c r="H347" t="s">
        <v>1137</v>
      </c>
      <c r="I347" t="s">
        <v>2623</v>
      </c>
      <c r="J347" t="s">
        <v>2624</v>
      </c>
      <c r="K347" t="s">
        <v>2625</v>
      </c>
      <c r="L347" s="170">
        <v>30578</v>
      </c>
      <c r="M347" t="s">
        <v>2602</v>
      </c>
      <c r="N347" t="s">
        <v>2603</v>
      </c>
      <c r="O347" t="s">
        <v>1151</v>
      </c>
    </row>
    <row r="348" spans="1:15" x14ac:dyDescent="0.2">
      <c r="A348">
        <v>1202799</v>
      </c>
      <c r="B348" t="s">
        <v>1133</v>
      </c>
      <c r="C348" t="s">
        <v>465</v>
      </c>
      <c r="D348" t="s">
        <v>464</v>
      </c>
      <c r="E348" t="s">
        <v>2626</v>
      </c>
      <c r="F348" t="s">
        <v>1354</v>
      </c>
      <c r="G348" t="s">
        <v>1355</v>
      </c>
      <c r="H348" t="s">
        <v>1137</v>
      </c>
      <c r="I348" t="s">
        <v>2627</v>
      </c>
      <c r="J348" t="s">
        <v>2628</v>
      </c>
      <c r="K348" t="s">
        <v>2629</v>
      </c>
      <c r="L348" s="170">
        <v>21245</v>
      </c>
      <c r="M348" t="s">
        <v>2602</v>
      </c>
      <c r="N348" t="s">
        <v>2603</v>
      </c>
      <c r="O348" t="s">
        <v>1151</v>
      </c>
    </row>
    <row r="349" spans="1:15" x14ac:dyDescent="0.2">
      <c r="A349">
        <v>1202808</v>
      </c>
      <c r="B349" t="s">
        <v>1133</v>
      </c>
      <c r="C349" t="s">
        <v>131</v>
      </c>
      <c r="D349" t="s">
        <v>466</v>
      </c>
      <c r="E349" t="s">
        <v>2630</v>
      </c>
      <c r="F349" t="s">
        <v>1354</v>
      </c>
      <c r="G349" t="s">
        <v>1355</v>
      </c>
      <c r="H349" t="s">
        <v>1137</v>
      </c>
      <c r="I349" t="s">
        <v>2631</v>
      </c>
      <c r="J349" t="s">
        <v>2632</v>
      </c>
      <c r="K349" t="s">
        <v>2633</v>
      </c>
      <c r="L349" s="170">
        <v>25039</v>
      </c>
      <c r="M349" t="s">
        <v>2602</v>
      </c>
      <c r="N349" t="s">
        <v>2603</v>
      </c>
      <c r="O349" t="s">
        <v>1151</v>
      </c>
    </row>
    <row r="350" spans="1:15" x14ac:dyDescent="0.2">
      <c r="A350">
        <v>1202809</v>
      </c>
      <c r="B350" t="s">
        <v>1133</v>
      </c>
      <c r="C350" t="s">
        <v>105</v>
      </c>
      <c r="D350" t="s">
        <v>58</v>
      </c>
      <c r="E350" t="s">
        <v>2634</v>
      </c>
      <c r="F350" t="s">
        <v>2635</v>
      </c>
      <c r="G350" t="s">
        <v>2636</v>
      </c>
      <c r="H350" t="s">
        <v>1137</v>
      </c>
      <c r="I350" t="s">
        <v>1112</v>
      </c>
      <c r="J350" t="s">
        <v>2637</v>
      </c>
      <c r="K350" t="s">
        <v>2638</v>
      </c>
      <c r="L350" s="170">
        <v>29768</v>
      </c>
      <c r="M350" t="s">
        <v>2602</v>
      </c>
      <c r="N350" t="s">
        <v>2603</v>
      </c>
      <c r="O350" t="s">
        <v>1151</v>
      </c>
    </row>
    <row r="351" spans="1:15" x14ac:dyDescent="0.2">
      <c r="A351">
        <v>1202816</v>
      </c>
      <c r="B351" t="s">
        <v>1133</v>
      </c>
      <c r="C351" t="s">
        <v>233</v>
      </c>
      <c r="D351" t="s">
        <v>54</v>
      </c>
      <c r="E351" t="s">
        <v>2639</v>
      </c>
      <c r="F351" t="s">
        <v>1354</v>
      </c>
      <c r="G351" t="s">
        <v>1355</v>
      </c>
      <c r="H351" t="s">
        <v>1137</v>
      </c>
      <c r="I351" t="s">
        <v>2640</v>
      </c>
      <c r="J351" t="s">
        <v>2641</v>
      </c>
      <c r="K351" t="s">
        <v>2642</v>
      </c>
      <c r="L351" s="170">
        <v>30581</v>
      </c>
      <c r="M351" t="s">
        <v>2602</v>
      </c>
      <c r="N351" t="s">
        <v>2603</v>
      </c>
      <c r="O351" t="s">
        <v>1151</v>
      </c>
    </row>
    <row r="352" spans="1:15" x14ac:dyDescent="0.2">
      <c r="A352">
        <v>1202812</v>
      </c>
      <c r="B352" t="s">
        <v>1133</v>
      </c>
      <c r="C352" t="s">
        <v>343</v>
      </c>
      <c r="D352" t="s">
        <v>467</v>
      </c>
      <c r="E352" t="s">
        <v>2643</v>
      </c>
      <c r="F352" t="s">
        <v>1354</v>
      </c>
      <c r="G352" t="s">
        <v>1355</v>
      </c>
      <c r="H352" t="s">
        <v>1137</v>
      </c>
      <c r="I352" t="s">
        <v>1112</v>
      </c>
      <c r="J352" t="s">
        <v>2644</v>
      </c>
      <c r="K352" t="s">
        <v>2645</v>
      </c>
      <c r="L352" s="170">
        <v>26800</v>
      </c>
      <c r="M352" t="s">
        <v>2602</v>
      </c>
      <c r="N352" t="s">
        <v>2603</v>
      </c>
      <c r="O352" t="s">
        <v>1151</v>
      </c>
    </row>
    <row r="353" spans="1:15" x14ac:dyDescent="0.2">
      <c r="A353">
        <v>1622891</v>
      </c>
      <c r="B353" t="s">
        <v>1133</v>
      </c>
      <c r="C353" t="s">
        <v>468</v>
      </c>
      <c r="D353" t="s">
        <v>457</v>
      </c>
      <c r="E353" t="s">
        <v>2598</v>
      </c>
      <c r="F353" t="s">
        <v>1354</v>
      </c>
      <c r="G353" t="s">
        <v>1355</v>
      </c>
      <c r="H353" t="s">
        <v>1137</v>
      </c>
      <c r="I353" t="s">
        <v>2646</v>
      </c>
      <c r="J353" t="s">
        <v>2647</v>
      </c>
      <c r="K353" t="s">
        <v>2648</v>
      </c>
      <c r="L353" s="170">
        <v>31293</v>
      </c>
      <c r="M353" t="s">
        <v>2602</v>
      </c>
      <c r="N353" t="s">
        <v>2603</v>
      </c>
      <c r="O353" t="s">
        <v>1151</v>
      </c>
    </row>
    <row r="354" spans="1:15" x14ac:dyDescent="0.2">
      <c r="A354">
        <v>1201846</v>
      </c>
      <c r="B354" t="s">
        <v>1133</v>
      </c>
      <c r="C354" t="s">
        <v>136</v>
      </c>
      <c r="D354" t="s">
        <v>469</v>
      </c>
      <c r="E354" t="s">
        <v>2649</v>
      </c>
      <c r="F354" t="s">
        <v>1354</v>
      </c>
      <c r="G354" t="s">
        <v>1355</v>
      </c>
      <c r="H354" t="s">
        <v>1137</v>
      </c>
      <c r="I354" t="s">
        <v>2650</v>
      </c>
      <c r="J354" t="s">
        <v>2651</v>
      </c>
      <c r="K354" t="s">
        <v>1112</v>
      </c>
      <c r="L354" s="170">
        <v>16566</v>
      </c>
      <c r="M354" t="s">
        <v>2602</v>
      </c>
      <c r="N354" t="s">
        <v>2603</v>
      </c>
      <c r="O354" t="s">
        <v>1151</v>
      </c>
    </row>
    <row r="355" spans="1:15" x14ac:dyDescent="0.2">
      <c r="A355">
        <v>1202807</v>
      </c>
      <c r="B355" t="s">
        <v>1152</v>
      </c>
      <c r="C355" t="s">
        <v>470</v>
      </c>
      <c r="D355" t="s">
        <v>466</v>
      </c>
      <c r="E355" t="s">
        <v>2630</v>
      </c>
      <c r="F355" t="s">
        <v>1354</v>
      </c>
      <c r="G355" t="s">
        <v>1355</v>
      </c>
      <c r="H355" t="s">
        <v>1137</v>
      </c>
      <c r="I355" t="s">
        <v>2631</v>
      </c>
      <c r="J355" t="s">
        <v>2652</v>
      </c>
      <c r="K355" t="s">
        <v>2653</v>
      </c>
      <c r="L355" s="170">
        <v>26169</v>
      </c>
      <c r="M355" t="s">
        <v>2602</v>
      </c>
      <c r="N355" t="s">
        <v>2603</v>
      </c>
      <c r="O355" t="s">
        <v>1151</v>
      </c>
    </row>
    <row r="356" spans="1:15" x14ac:dyDescent="0.2">
      <c r="A356">
        <v>2207435</v>
      </c>
      <c r="B356" t="s">
        <v>1152</v>
      </c>
      <c r="C356" t="s">
        <v>193</v>
      </c>
      <c r="D356" t="s">
        <v>471</v>
      </c>
      <c r="E356" t="s">
        <v>2654</v>
      </c>
      <c r="F356" t="s">
        <v>2086</v>
      </c>
      <c r="G356" t="s">
        <v>2087</v>
      </c>
      <c r="H356" t="s">
        <v>1137</v>
      </c>
      <c r="I356" t="s">
        <v>1112</v>
      </c>
      <c r="J356" t="s">
        <v>2655</v>
      </c>
      <c r="K356" t="s">
        <v>2656</v>
      </c>
      <c r="L356" s="170">
        <v>29015</v>
      </c>
      <c r="M356" t="s">
        <v>2602</v>
      </c>
      <c r="N356" t="s">
        <v>2603</v>
      </c>
      <c r="O356" t="s">
        <v>1151</v>
      </c>
    </row>
    <row r="357" spans="1:15" x14ac:dyDescent="0.2">
      <c r="A357">
        <v>1247131</v>
      </c>
      <c r="B357" t="s">
        <v>1152</v>
      </c>
      <c r="C357" t="s">
        <v>171</v>
      </c>
      <c r="D357" t="s">
        <v>472</v>
      </c>
      <c r="E357" t="s">
        <v>2657</v>
      </c>
      <c r="F357" t="s">
        <v>2211</v>
      </c>
      <c r="G357" t="s">
        <v>2212</v>
      </c>
      <c r="H357" t="s">
        <v>1137</v>
      </c>
      <c r="I357" t="s">
        <v>2658</v>
      </c>
      <c r="J357" t="s">
        <v>2659</v>
      </c>
      <c r="K357" t="s">
        <v>2660</v>
      </c>
      <c r="L357" s="170">
        <v>15671</v>
      </c>
      <c r="M357" t="s">
        <v>2602</v>
      </c>
      <c r="N357" t="s">
        <v>2603</v>
      </c>
      <c r="O357" t="s">
        <v>1151</v>
      </c>
    </row>
    <row r="358" spans="1:15" x14ac:dyDescent="0.2">
      <c r="A358">
        <v>1751598</v>
      </c>
      <c r="B358" t="s">
        <v>1133</v>
      </c>
      <c r="C358" t="s">
        <v>233</v>
      </c>
      <c r="D358" t="s">
        <v>473</v>
      </c>
      <c r="E358" t="s">
        <v>2661</v>
      </c>
      <c r="F358" t="s">
        <v>2662</v>
      </c>
      <c r="G358" t="s">
        <v>2663</v>
      </c>
      <c r="H358" t="s">
        <v>1137</v>
      </c>
      <c r="I358" t="s">
        <v>1112</v>
      </c>
      <c r="J358" t="s">
        <v>2664</v>
      </c>
      <c r="K358" t="s">
        <v>2665</v>
      </c>
      <c r="L358" s="170">
        <v>19574</v>
      </c>
      <c r="M358" t="s">
        <v>2666</v>
      </c>
      <c r="N358" t="s">
        <v>2667</v>
      </c>
      <c r="O358" t="s">
        <v>1151</v>
      </c>
    </row>
    <row r="359" spans="1:15" x14ac:dyDescent="0.2">
      <c r="A359">
        <v>1170957</v>
      </c>
      <c r="B359" t="s">
        <v>1133</v>
      </c>
      <c r="C359" t="s">
        <v>475</v>
      </c>
      <c r="D359" t="s">
        <v>474</v>
      </c>
      <c r="E359" t="s">
        <v>2668</v>
      </c>
      <c r="F359" t="s">
        <v>2669</v>
      </c>
      <c r="G359" t="s">
        <v>2670</v>
      </c>
      <c r="H359" t="s">
        <v>1137</v>
      </c>
      <c r="I359" t="s">
        <v>2671</v>
      </c>
      <c r="J359" t="s">
        <v>2672</v>
      </c>
      <c r="K359" t="s">
        <v>2673</v>
      </c>
      <c r="L359" s="170">
        <v>16504</v>
      </c>
      <c r="M359" t="s">
        <v>2666</v>
      </c>
      <c r="N359" t="s">
        <v>2667</v>
      </c>
      <c r="O359" t="s">
        <v>1151</v>
      </c>
    </row>
    <row r="360" spans="1:15" x14ac:dyDescent="0.2">
      <c r="A360">
        <v>1242123</v>
      </c>
      <c r="B360" t="s">
        <v>1133</v>
      </c>
      <c r="C360" t="s">
        <v>405</v>
      </c>
      <c r="D360" t="s">
        <v>476</v>
      </c>
      <c r="E360" t="s">
        <v>2674</v>
      </c>
      <c r="F360" t="s">
        <v>2669</v>
      </c>
      <c r="G360" t="s">
        <v>2670</v>
      </c>
      <c r="H360" t="s">
        <v>1137</v>
      </c>
      <c r="I360" t="s">
        <v>2675</v>
      </c>
      <c r="J360" t="s">
        <v>2676</v>
      </c>
      <c r="K360" t="s">
        <v>2677</v>
      </c>
      <c r="L360" s="170">
        <v>32014</v>
      </c>
      <c r="M360" t="s">
        <v>2666</v>
      </c>
      <c r="N360" t="s">
        <v>2667</v>
      </c>
      <c r="O360" t="s">
        <v>1151</v>
      </c>
    </row>
    <row r="361" spans="1:15" x14ac:dyDescent="0.2">
      <c r="A361">
        <v>1277246</v>
      </c>
      <c r="B361" t="s">
        <v>1133</v>
      </c>
      <c r="C361" t="s">
        <v>478</v>
      </c>
      <c r="D361" t="s">
        <v>477</v>
      </c>
      <c r="E361" t="s">
        <v>2678</v>
      </c>
      <c r="F361" t="s">
        <v>2679</v>
      </c>
      <c r="G361" t="s">
        <v>2680</v>
      </c>
      <c r="H361" t="s">
        <v>1137</v>
      </c>
      <c r="I361" t="s">
        <v>1112</v>
      </c>
      <c r="J361" t="s">
        <v>2681</v>
      </c>
      <c r="K361" t="s">
        <v>2682</v>
      </c>
      <c r="L361" s="170">
        <v>34479</v>
      </c>
      <c r="M361" t="s">
        <v>2666</v>
      </c>
      <c r="N361" t="s">
        <v>2667</v>
      </c>
      <c r="O361" t="s">
        <v>1151</v>
      </c>
    </row>
    <row r="362" spans="1:15" x14ac:dyDescent="0.2">
      <c r="A362">
        <v>1853198</v>
      </c>
      <c r="B362" t="s">
        <v>1133</v>
      </c>
      <c r="C362" t="s">
        <v>339</v>
      </c>
      <c r="D362" t="s">
        <v>479</v>
      </c>
      <c r="E362" t="s">
        <v>2683</v>
      </c>
      <c r="F362" t="s">
        <v>2669</v>
      </c>
      <c r="G362" t="s">
        <v>2670</v>
      </c>
      <c r="H362" t="s">
        <v>1137</v>
      </c>
      <c r="I362" t="s">
        <v>2684</v>
      </c>
      <c r="J362" t="s">
        <v>2685</v>
      </c>
      <c r="K362" t="s">
        <v>2686</v>
      </c>
      <c r="L362" s="170">
        <v>21744</v>
      </c>
      <c r="M362" t="s">
        <v>2666</v>
      </c>
      <c r="N362" t="s">
        <v>2667</v>
      </c>
      <c r="O362" t="s">
        <v>1151</v>
      </c>
    </row>
    <row r="363" spans="1:15" x14ac:dyDescent="0.2">
      <c r="A363">
        <v>1202823</v>
      </c>
      <c r="B363" t="s">
        <v>1133</v>
      </c>
      <c r="C363" t="s">
        <v>80</v>
      </c>
      <c r="D363" t="s">
        <v>480</v>
      </c>
      <c r="E363" t="s">
        <v>2687</v>
      </c>
      <c r="F363" t="s">
        <v>2669</v>
      </c>
      <c r="G363" t="s">
        <v>2670</v>
      </c>
      <c r="H363" t="s">
        <v>1137</v>
      </c>
      <c r="I363" t="s">
        <v>2688</v>
      </c>
      <c r="J363" t="s">
        <v>2689</v>
      </c>
      <c r="K363" t="s">
        <v>2690</v>
      </c>
      <c r="L363" s="170">
        <v>15380</v>
      </c>
      <c r="M363" t="s">
        <v>2666</v>
      </c>
      <c r="N363" t="s">
        <v>2667</v>
      </c>
      <c r="O363" t="s">
        <v>1151</v>
      </c>
    </row>
    <row r="364" spans="1:15" x14ac:dyDescent="0.2">
      <c r="A364">
        <v>2262377</v>
      </c>
      <c r="B364" t="s">
        <v>1133</v>
      </c>
      <c r="C364" t="s">
        <v>482</v>
      </c>
      <c r="D364" t="s">
        <v>481</v>
      </c>
      <c r="E364" t="s">
        <v>2678</v>
      </c>
      <c r="F364" t="s">
        <v>2679</v>
      </c>
      <c r="G364" t="s">
        <v>2680</v>
      </c>
      <c r="H364" t="s">
        <v>1137</v>
      </c>
      <c r="I364" t="s">
        <v>1112</v>
      </c>
      <c r="J364" t="s">
        <v>2691</v>
      </c>
      <c r="K364" t="s">
        <v>2692</v>
      </c>
      <c r="L364" s="170">
        <v>36393</v>
      </c>
      <c r="M364" t="s">
        <v>2666</v>
      </c>
      <c r="N364" t="s">
        <v>2667</v>
      </c>
      <c r="O364" t="s">
        <v>1151</v>
      </c>
    </row>
    <row r="365" spans="1:15" x14ac:dyDescent="0.2">
      <c r="A365">
        <v>1675790</v>
      </c>
      <c r="B365" t="s">
        <v>1133</v>
      </c>
      <c r="C365" t="s">
        <v>484</v>
      </c>
      <c r="D365" t="s">
        <v>483</v>
      </c>
      <c r="E365" t="s">
        <v>2693</v>
      </c>
      <c r="F365" t="s">
        <v>2552</v>
      </c>
      <c r="G365" t="s">
        <v>2553</v>
      </c>
      <c r="H365" t="s">
        <v>1137</v>
      </c>
      <c r="I365" t="s">
        <v>2694</v>
      </c>
      <c r="J365" t="s">
        <v>2695</v>
      </c>
      <c r="K365" t="s">
        <v>2696</v>
      </c>
      <c r="L365" s="170">
        <v>37378</v>
      </c>
      <c r="M365" t="s">
        <v>2697</v>
      </c>
      <c r="N365" t="s">
        <v>2698</v>
      </c>
      <c r="O365" t="s">
        <v>1151</v>
      </c>
    </row>
    <row r="366" spans="1:15" x14ac:dyDescent="0.2">
      <c r="A366">
        <v>1778023</v>
      </c>
      <c r="B366" t="s">
        <v>1152</v>
      </c>
      <c r="C366" t="s">
        <v>486</v>
      </c>
      <c r="D366" t="s">
        <v>485</v>
      </c>
      <c r="E366" t="s">
        <v>2699</v>
      </c>
      <c r="F366" t="s">
        <v>2180</v>
      </c>
      <c r="G366" t="s">
        <v>1579</v>
      </c>
      <c r="H366" t="s">
        <v>1137</v>
      </c>
      <c r="I366" t="s">
        <v>1112</v>
      </c>
      <c r="J366" t="s">
        <v>2700</v>
      </c>
      <c r="K366" t="s">
        <v>2701</v>
      </c>
      <c r="L366" s="170">
        <v>31479</v>
      </c>
      <c r="M366" t="s">
        <v>2697</v>
      </c>
      <c r="N366" t="s">
        <v>2698</v>
      </c>
      <c r="O366" t="s">
        <v>1151</v>
      </c>
    </row>
    <row r="367" spans="1:15" x14ac:dyDescent="0.2">
      <c r="A367">
        <v>1722928</v>
      </c>
      <c r="B367" t="s">
        <v>1133</v>
      </c>
      <c r="C367" t="s">
        <v>74</v>
      </c>
      <c r="D367" t="s">
        <v>487</v>
      </c>
      <c r="E367" t="s">
        <v>2702</v>
      </c>
      <c r="F367" t="s">
        <v>2703</v>
      </c>
      <c r="G367" t="s">
        <v>2704</v>
      </c>
      <c r="H367" t="s">
        <v>1137</v>
      </c>
      <c r="I367" t="s">
        <v>1112</v>
      </c>
      <c r="J367" t="s">
        <v>2705</v>
      </c>
      <c r="K367" t="s">
        <v>2706</v>
      </c>
      <c r="L367" s="170">
        <v>37499</v>
      </c>
      <c r="M367" t="s">
        <v>2697</v>
      </c>
      <c r="N367" t="s">
        <v>2698</v>
      </c>
      <c r="O367" t="s">
        <v>1151</v>
      </c>
    </row>
    <row r="368" spans="1:15" x14ac:dyDescent="0.2">
      <c r="A368">
        <v>1835255</v>
      </c>
      <c r="B368" t="s">
        <v>1152</v>
      </c>
      <c r="C368" t="s">
        <v>489</v>
      </c>
      <c r="D368" t="s">
        <v>488</v>
      </c>
      <c r="E368" t="s">
        <v>2707</v>
      </c>
      <c r="F368" t="s">
        <v>2703</v>
      </c>
      <c r="G368" t="s">
        <v>2704</v>
      </c>
      <c r="H368" t="s">
        <v>1137</v>
      </c>
      <c r="I368" t="s">
        <v>1112</v>
      </c>
      <c r="J368" t="s">
        <v>2708</v>
      </c>
      <c r="K368" t="s">
        <v>2709</v>
      </c>
      <c r="L368" s="170">
        <v>28139</v>
      </c>
      <c r="M368" t="s">
        <v>2697</v>
      </c>
      <c r="N368" t="s">
        <v>2698</v>
      </c>
      <c r="O368" t="s">
        <v>1151</v>
      </c>
    </row>
    <row r="369" spans="1:15" x14ac:dyDescent="0.2">
      <c r="A369">
        <v>1551683</v>
      </c>
      <c r="B369" t="s">
        <v>1133</v>
      </c>
      <c r="C369" t="s">
        <v>256</v>
      </c>
      <c r="D369" t="s">
        <v>490</v>
      </c>
      <c r="E369" t="s">
        <v>2710</v>
      </c>
      <c r="F369" t="s">
        <v>2552</v>
      </c>
      <c r="G369" t="s">
        <v>2553</v>
      </c>
      <c r="H369" t="s">
        <v>1137</v>
      </c>
      <c r="I369" t="s">
        <v>2711</v>
      </c>
      <c r="J369" t="s">
        <v>2712</v>
      </c>
      <c r="K369" t="s">
        <v>2713</v>
      </c>
      <c r="L369" s="170">
        <v>37130</v>
      </c>
      <c r="M369" t="s">
        <v>2697</v>
      </c>
      <c r="N369" t="s">
        <v>2698</v>
      </c>
      <c r="O369" t="s">
        <v>1151</v>
      </c>
    </row>
    <row r="370" spans="1:15" x14ac:dyDescent="0.2">
      <c r="A370">
        <v>1242130</v>
      </c>
      <c r="B370" t="s">
        <v>1133</v>
      </c>
      <c r="C370" t="s">
        <v>66</v>
      </c>
      <c r="D370" t="s">
        <v>485</v>
      </c>
      <c r="E370" t="s">
        <v>2714</v>
      </c>
      <c r="F370" t="s">
        <v>2552</v>
      </c>
      <c r="G370" t="s">
        <v>2553</v>
      </c>
      <c r="H370" t="s">
        <v>1137</v>
      </c>
      <c r="I370" t="s">
        <v>1112</v>
      </c>
      <c r="J370" t="s">
        <v>2715</v>
      </c>
      <c r="K370" t="s">
        <v>2716</v>
      </c>
      <c r="L370" s="170">
        <v>32703</v>
      </c>
      <c r="M370" t="s">
        <v>2697</v>
      </c>
      <c r="N370" t="s">
        <v>2698</v>
      </c>
      <c r="O370" t="s">
        <v>1151</v>
      </c>
    </row>
    <row r="371" spans="1:15" x14ac:dyDescent="0.2">
      <c r="A371">
        <v>1242141</v>
      </c>
      <c r="B371" t="s">
        <v>1133</v>
      </c>
      <c r="C371" t="s">
        <v>295</v>
      </c>
      <c r="D371" t="s">
        <v>491</v>
      </c>
      <c r="E371" t="s">
        <v>2717</v>
      </c>
      <c r="F371" t="s">
        <v>1862</v>
      </c>
      <c r="G371" t="s">
        <v>2568</v>
      </c>
      <c r="H371" t="s">
        <v>1137</v>
      </c>
      <c r="I371" t="s">
        <v>1112</v>
      </c>
      <c r="J371" t="s">
        <v>2718</v>
      </c>
      <c r="K371" t="s">
        <v>2719</v>
      </c>
      <c r="L371" s="170">
        <v>35060</v>
      </c>
      <c r="M371" t="s">
        <v>2697</v>
      </c>
      <c r="N371" t="s">
        <v>2698</v>
      </c>
      <c r="O371" t="s">
        <v>1151</v>
      </c>
    </row>
    <row r="372" spans="1:15" x14ac:dyDescent="0.2">
      <c r="A372">
        <v>1242144</v>
      </c>
      <c r="B372" t="s">
        <v>1133</v>
      </c>
      <c r="C372" t="s">
        <v>97</v>
      </c>
      <c r="D372" t="s">
        <v>492</v>
      </c>
      <c r="E372" t="s">
        <v>2720</v>
      </c>
      <c r="F372" t="s">
        <v>2552</v>
      </c>
      <c r="G372" t="s">
        <v>2553</v>
      </c>
      <c r="H372" t="s">
        <v>1137</v>
      </c>
      <c r="I372" t="s">
        <v>2721</v>
      </c>
      <c r="J372" t="s">
        <v>2722</v>
      </c>
      <c r="K372" t="s">
        <v>2723</v>
      </c>
      <c r="L372" s="170">
        <v>33183</v>
      </c>
      <c r="M372" t="s">
        <v>2697</v>
      </c>
      <c r="N372" t="s">
        <v>2698</v>
      </c>
      <c r="O372" t="s">
        <v>1151</v>
      </c>
    </row>
    <row r="373" spans="1:15" x14ac:dyDescent="0.2">
      <c r="A373">
        <v>1758178</v>
      </c>
      <c r="B373" t="s">
        <v>1152</v>
      </c>
      <c r="C373" t="s">
        <v>494</v>
      </c>
      <c r="D373" t="s">
        <v>493</v>
      </c>
      <c r="E373" t="s">
        <v>2724</v>
      </c>
      <c r="F373" t="s">
        <v>2703</v>
      </c>
      <c r="G373" t="s">
        <v>2704</v>
      </c>
      <c r="H373" t="s">
        <v>1137</v>
      </c>
      <c r="I373" t="s">
        <v>2725</v>
      </c>
      <c r="J373" t="s">
        <v>2726</v>
      </c>
      <c r="K373" t="s">
        <v>2727</v>
      </c>
      <c r="L373" s="170">
        <v>38684</v>
      </c>
      <c r="M373" t="s">
        <v>2697</v>
      </c>
      <c r="N373" t="s">
        <v>2698</v>
      </c>
      <c r="O373" t="s">
        <v>1151</v>
      </c>
    </row>
    <row r="374" spans="1:15" x14ac:dyDescent="0.2">
      <c r="A374">
        <v>1862177</v>
      </c>
      <c r="B374" t="s">
        <v>1133</v>
      </c>
      <c r="C374" t="s">
        <v>91</v>
      </c>
      <c r="D374" t="s">
        <v>488</v>
      </c>
      <c r="E374" t="s">
        <v>2707</v>
      </c>
      <c r="F374" t="s">
        <v>2703</v>
      </c>
      <c r="G374" t="s">
        <v>2704</v>
      </c>
      <c r="H374" t="s">
        <v>1137</v>
      </c>
      <c r="I374" t="s">
        <v>1211</v>
      </c>
      <c r="J374" t="s">
        <v>2728</v>
      </c>
      <c r="K374" t="s">
        <v>2729</v>
      </c>
      <c r="L374" s="170">
        <v>39183</v>
      </c>
      <c r="M374" t="s">
        <v>2697</v>
      </c>
      <c r="N374" t="s">
        <v>2698</v>
      </c>
      <c r="O374" t="s">
        <v>1151</v>
      </c>
    </row>
    <row r="375" spans="1:15" x14ac:dyDescent="0.2">
      <c r="A375">
        <v>1711501</v>
      </c>
      <c r="B375" t="s">
        <v>1133</v>
      </c>
      <c r="C375" t="s">
        <v>256</v>
      </c>
      <c r="D375" t="s">
        <v>493</v>
      </c>
      <c r="E375" t="s">
        <v>2730</v>
      </c>
      <c r="F375" t="s">
        <v>2703</v>
      </c>
      <c r="G375" t="s">
        <v>2704</v>
      </c>
      <c r="H375" t="s">
        <v>1137</v>
      </c>
      <c r="I375" t="s">
        <v>2725</v>
      </c>
      <c r="J375" t="s">
        <v>2731</v>
      </c>
      <c r="K375" t="s">
        <v>2732</v>
      </c>
      <c r="L375" s="170">
        <v>37430</v>
      </c>
      <c r="M375" t="s">
        <v>2697</v>
      </c>
      <c r="N375" t="s">
        <v>2698</v>
      </c>
      <c r="O375" t="s">
        <v>1151</v>
      </c>
    </row>
    <row r="376" spans="1:15" x14ac:dyDescent="0.2">
      <c r="A376">
        <v>1492974</v>
      </c>
      <c r="B376" t="s">
        <v>1133</v>
      </c>
      <c r="C376" t="s">
        <v>232</v>
      </c>
      <c r="D376" t="s">
        <v>495</v>
      </c>
      <c r="E376" t="s">
        <v>2733</v>
      </c>
      <c r="F376" t="s">
        <v>2552</v>
      </c>
      <c r="G376" t="s">
        <v>2553</v>
      </c>
      <c r="H376" t="s">
        <v>1137</v>
      </c>
      <c r="I376" t="s">
        <v>1112</v>
      </c>
      <c r="J376" t="s">
        <v>2734</v>
      </c>
      <c r="K376" t="s">
        <v>2735</v>
      </c>
      <c r="L376" s="170">
        <v>32642</v>
      </c>
      <c r="M376" t="s">
        <v>2697</v>
      </c>
      <c r="N376" t="s">
        <v>2698</v>
      </c>
      <c r="O376" t="s">
        <v>1151</v>
      </c>
    </row>
    <row r="377" spans="1:15" x14ac:dyDescent="0.2">
      <c r="A377">
        <v>1065888</v>
      </c>
      <c r="B377" t="s">
        <v>1133</v>
      </c>
      <c r="C377" t="s">
        <v>295</v>
      </c>
      <c r="D377" t="s">
        <v>496</v>
      </c>
      <c r="E377" t="s">
        <v>2736</v>
      </c>
      <c r="F377" t="s">
        <v>2737</v>
      </c>
      <c r="G377" t="s">
        <v>2738</v>
      </c>
      <c r="H377" t="s">
        <v>1137</v>
      </c>
      <c r="I377" t="s">
        <v>1211</v>
      </c>
      <c r="J377" t="s">
        <v>2739</v>
      </c>
      <c r="K377" t="s">
        <v>2740</v>
      </c>
      <c r="L377" s="170">
        <v>21988</v>
      </c>
      <c r="M377" t="s">
        <v>2697</v>
      </c>
      <c r="N377" t="s">
        <v>2698</v>
      </c>
      <c r="O377" t="s">
        <v>1151</v>
      </c>
    </row>
    <row r="378" spans="1:15" x14ac:dyDescent="0.2">
      <c r="A378">
        <v>1675791</v>
      </c>
      <c r="B378" t="s">
        <v>1133</v>
      </c>
      <c r="C378" t="s">
        <v>498</v>
      </c>
      <c r="D378" t="s">
        <v>497</v>
      </c>
      <c r="E378" t="s">
        <v>2741</v>
      </c>
      <c r="F378" t="s">
        <v>2703</v>
      </c>
      <c r="G378" t="s">
        <v>2704</v>
      </c>
      <c r="H378" t="s">
        <v>1137</v>
      </c>
      <c r="I378" t="s">
        <v>2742</v>
      </c>
      <c r="J378" t="s">
        <v>2743</v>
      </c>
      <c r="K378" t="s">
        <v>2744</v>
      </c>
      <c r="L378" s="170">
        <v>36301</v>
      </c>
      <c r="M378" t="s">
        <v>2697</v>
      </c>
      <c r="N378" t="s">
        <v>2698</v>
      </c>
      <c r="O378" t="s">
        <v>1151</v>
      </c>
    </row>
    <row r="379" spans="1:15" x14ac:dyDescent="0.2">
      <c r="A379">
        <v>1835254</v>
      </c>
      <c r="B379" t="s">
        <v>1133</v>
      </c>
      <c r="C379" t="s">
        <v>159</v>
      </c>
      <c r="D379" t="s">
        <v>488</v>
      </c>
      <c r="E379" t="s">
        <v>2707</v>
      </c>
      <c r="F379" t="s">
        <v>2703</v>
      </c>
      <c r="G379" t="s">
        <v>2704</v>
      </c>
      <c r="H379" t="s">
        <v>1137</v>
      </c>
      <c r="I379" t="s">
        <v>1112</v>
      </c>
      <c r="J379" t="s">
        <v>2745</v>
      </c>
      <c r="K379" t="s">
        <v>2746</v>
      </c>
      <c r="L379" s="170">
        <v>29576</v>
      </c>
      <c r="M379" t="s">
        <v>2697</v>
      </c>
      <c r="N379" t="s">
        <v>2698</v>
      </c>
      <c r="O379" t="s">
        <v>1151</v>
      </c>
    </row>
    <row r="380" spans="1:15" x14ac:dyDescent="0.2">
      <c r="A380">
        <v>1066586</v>
      </c>
      <c r="B380" t="s">
        <v>1133</v>
      </c>
      <c r="C380" t="s">
        <v>499</v>
      </c>
      <c r="D380" t="s">
        <v>401</v>
      </c>
      <c r="E380" t="s">
        <v>2747</v>
      </c>
      <c r="F380" t="s">
        <v>2552</v>
      </c>
      <c r="G380" t="s">
        <v>2553</v>
      </c>
      <c r="H380" t="s">
        <v>1137</v>
      </c>
      <c r="I380" t="s">
        <v>2748</v>
      </c>
      <c r="J380" t="s">
        <v>2749</v>
      </c>
      <c r="K380" t="s">
        <v>2750</v>
      </c>
      <c r="L380" s="170">
        <v>20206</v>
      </c>
      <c r="M380" t="s">
        <v>2697</v>
      </c>
      <c r="N380" t="s">
        <v>2698</v>
      </c>
      <c r="O380" t="s">
        <v>1151</v>
      </c>
    </row>
    <row r="381" spans="1:15" x14ac:dyDescent="0.2">
      <c r="A381">
        <v>1027992</v>
      </c>
      <c r="B381" t="s">
        <v>1133</v>
      </c>
      <c r="C381" t="s">
        <v>500</v>
      </c>
      <c r="D381" t="s">
        <v>54</v>
      </c>
      <c r="E381" t="s">
        <v>2751</v>
      </c>
      <c r="F381" t="s">
        <v>2703</v>
      </c>
      <c r="G381" t="s">
        <v>2704</v>
      </c>
      <c r="H381" t="s">
        <v>1137</v>
      </c>
      <c r="I381" t="s">
        <v>2752</v>
      </c>
      <c r="J381" t="s">
        <v>2753</v>
      </c>
      <c r="K381" t="s">
        <v>1112</v>
      </c>
      <c r="L381" s="170">
        <v>37688</v>
      </c>
      <c r="M381" t="s">
        <v>2697</v>
      </c>
      <c r="N381" t="s">
        <v>2698</v>
      </c>
      <c r="O381" t="s">
        <v>1151</v>
      </c>
    </row>
    <row r="382" spans="1:15" x14ac:dyDescent="0.2">
      <c r="A382">
        <v>1101296</v>
      </c>
      <c r="B382" t="s">
        <v>1133</v>
      </c>
      <c r="C382" t="s">
        <v>136</v>
      </c>
      <c r="D382" t="s">
        <v>236</v>
      </c>
      <c r="E382" t="s">
        <v>2754</v>
      </c>
      <c r="F382" t="s">
        <v>2552</v>
      </c>
      <c r="G382" t="s">
        <v>2553</v>
      </c>
      <c r="H382" t="s">
        <v>1137</v>
      </c>
      <c r="I382" t="s">
        <v>2755</v>
      </c>
      <c r="J382" t="s">
        <v>2756</v>
      </c>
      <c r="K382" t="s">
        <v>2757</v>
      </c>
      <c r="L382" s="170">
        <v>15670</v>
      </c>
      <c r="M382" t="s">
        <v>2697</v>
      </c>
      <c r="N382" t="s">
        <v>2698</v>
      </c>
      <c r="O382" t="s">
        <v>1151</v>
      </c>
    </row>
    <row r="383" spans="1:15" x14ac:dyDescent="0.2">
      <c r="A383">
        <v>1809231</v>
      </c>
      <c r="B383" t="s">
        <v>1133</v>
      </c>
      <c r="C383" t="s">
        <v>502</v>
      </c>
      <c r="D383" t="s">
        <v>501</v>
      </c>
      <c r="E383" t="s">
        <v>2758</v>
      </c>
      <c r="F383" t="s">
        <v>2703</v>
      </c>
      <c r="G383" t="s">
        <v>2704</v>
      </c>
      <c r="H383" t="s">
        <v>1137</v>
      </c>
      <c r="I383" t="s">
        <v>1112</v>
      </c>
      <c r="J383" t="s">
        <v>2759</v>
      </c>
      <c r="K383" t="s">
        <v>2760</v>
      </c>
      <c r="L383" s="170">
        <v>38269</v>
      </c>
      <c r="M383" t="s">
        <v>2697</v>
      </c>
      <c r="N383" t="s">
        <v>2698</v>
      </c>
      <c r="O383" t="s">
        <v>1151</v>
      </c>
    </row>
    <row r="384" spans="1:15" x14ac:dyDescent="0.2">
      <c r="A384">
        <v>1202829</v>
      </c>
      <c r="B384" t="s">
        <v>1133</v>
      </c>
      <c r="C384" t="s">
        <v>247</v>
      </c>
      <c r="D384" t="s">
        <v>503</v>
      </c>
      <c r="E384" t="s">
        <v>2761</v>
      </c>
      <c r="F384" t="s">
        <v>2762</v>
      </c>
      <c r="G384" t="s">
        <v>2763</v>
      </c>
      <c r="H384" t="s">
        <v>1137</v>
      </c>
      <c r="I384" t="s">
        <v>1112</v>
      </c>
      <c r="J384" t="s">
        <v>2764</v>
      </c>
      <c r="K384" t="s">
        <v>2765</v>
      </c>
      <c r="L384" s="170">
        <v>30437</v>
      </c>
      <c r="M384" t="s">
        <v>2697</v>
      </c>
      <c r="N384" t="s">
        <v>2698</v>
      </c>
      <c r="O384" t="s">
        <v>1151</v>
      </c>
    </row>
    <row r="385" spans="1:15" x14ac:dyDescent="0.2">
      <c r="A385">
        <v>1039468</v>
      </c>
      <c r="B385" t="s">
        <v>1152</v>
      </c>
      <c r="C385" t="s">
        <v>470</v>
      </c>
      <c r="D385" t="s">
        <v>504</v>
      </c>
      <c r="E385" t="s">
        <v>2766</v>
      </c>
      <c r="F385" t="s">
        <v>2703</v>
      </c>
      <c r="G385" t="s">
        <v>2704</v>
      </c>
      <c r="H385" t="s">
        <v>1137</v>
      </c>
      <c r="I385" t="s">
        <v>1112</v>
      </c>
      <c r="J385" t="s">
        <v>2767</v>
      </c>
      <c r="K385" t="s">
        <v>2768</v>
      </c>
      <c r="L385" s="170">
        <v>29371</v>
      </c>
      <c r="M385" t="s">
        <v>2697</v>
      </c>
      <c r="N385" t="s">
        <v>2698</v>
      </c>
      <c r="O385" t="s">
        <v>1151</v>
      </c>
    </row>
    <row r="386" spans="1:15" x14ac:dyDescent="0.2">
      <c r="A386">
        <v>1202835</v>
      </c>
      <c r="B386" t="s">
        <v>1133</v>
      </c>
      <c r="C386" t="s">
        <v>280</v>
      </c>
      <c r="D386" t="s">
        <v>505</v>
      </c>
      <c r="E386" t="s">
        <v>2769</v>
      </c>
      <c r="F386" t="s">
        <v>2770</v>
      </c>
      <c r="G386" t="s">
        <v>2771</v>
      </c>
      <c r="H386" t="s">
        <v>1137</v>
      </c>
      <c r="I386" t="s">
        <v>2772</v>
      </c>
      <c r="J386" t="s">
        <v>1112</v>
      </c>
      <c r="K386" t="s">
        <v>1112</v>
      </c>
      <c r="L386" s="170">
        <v>10573</v>
      </c>
      <c r="M386" t="s">
        <v>2697</v>
      </c>
      <c r="N386" t="s">
        <v>2698</v>
      </c>
      <c r="O386" t="s">
        <v>1151</v>
      </c>
    </row>
    <row r="387" spans="1:15" x14ac:dyDescent="0.2">
      <c r="A387">
        <v>1202838</v>
      </c>
      <c r="B387" t="s">
        <v>1133</v>
      </c>
      <c r="C387" t="s">
        <v>507</v>
      </c>
      <c r="D387" t="s">
        <v>506</v>
      </c>
      <c r="E387" t="s">
        <v>2773</v>
      </c>
      <c r="F387" t="s">
        <v>2774</v>
      </c>
      <c r="G387" t="s">
        <v>2775</v>
      </c>
      <c r="H387" t="s">
        <v>1137</v>
      </c>
      <c r="I387" t="s">
        <v>2776</v>
      </c>
      <c r="J387" t="s">
        <v>2777</v>
      </c>
      <c r="K387" t="s">
        <v>2778</v>
      </c>
      <c r="L387" s="170">
        <v>22583</v>
      </c>
      <c r="M387" t="s">
        <v>2697</v>
      </c>
      <c r="N387" t="s">
        <v>2698</v>
      </c>
      <c r="O387" t="s">
        <v>1151</v>
      </c>
    </row>
    <row r="388" spans="1:15" x14ac:dyDescent="0.2">
      <c r="A388">
        <v>1228190</v>
      </c>
      <c r="B388" t="s">
        <v>1133</v>
      </c>
      <c r="C388" t="s">
        <v>508</v>
      </c>
      <c r="D388" t="s">
        <v>379</v>
      </c>
      <c r="E388" t="s">
        <v>2779</v>
      </c>
      <c r="F388" t="s">
        <v>2161</v>
      </c>
      <c r="G388" t="s">
        <v>2162</v>
      </c>
      <c r="H388" t="s">
        <v>1137</v>
      </c>
      <c r="I388" t="s">
        <v>1112</v>
      </c>
      <c r="J388" t="s">
        <v>2780</v>
      </c>
      <c r="K388" t="s">
        <v>2781</v>
      </c>
      <c r="L388" s="170">
        <v>29499</v>
      </c>
      <c r="M388" t="s">
        <v>2782</v>
      </c>
      <c r="N388" t="s">
        <v>2783</v>
      </c>
      <c r="O388" t="s">
        <v>1151</v>
      </c>
    </row>
    <row r="389" spans="1:15" x14ac:dyDescent="0.2">
      <c r="A389">
        <v>1202856</v>
      </c>
      <c r="B389" t="s">
        <v>1133</v>
      </c>
      <c r="C389" t="s">
        <v>373</v>
      </c>
      <c r="D389" t="s">
        <v>509</v>
      </c>
      <c r="E389" t="s">
        <v>2784</v>
      </c>
      <c r="F389" t="s">
        <v>2185</v>
      </c>
      <c r="G389" t="s">
        <v>1579</v>
      </c>
      <c r="H389" t="s">
        <v>1137</v>
      </c>
      <c r="I389" t="s">
        <v>2785</v>
      </c>
      <c r="J389" t="s">
        <v>1112</v>
      </c>
      <c r="K389" t="s">
        <v>2786</v>
      </c>
      <c r="L389" s="170">
        <v>19636</v>
      </c>
      <c r="M389" t="s">
        <v>2782</v>
      </c>
      <c r="N389" t="s">
        <v>2783</v>
      </c>
      <c r="O389" t="s">
        <v>1151</v>
      </c>
    </row>
    <row r="390" spans="1:15" x14ac:dyDescent="0.2">
      <c r="A390">
        <v>1202852</v>
      </c>
      <c r="B390" t="s">
        <v>1133</v>
      </c>
      <c r="C390" t="s">
        <v>57</v>
      </c>
      <c r="D390" t="s">
        <v>87</v>
      </c>
      <c r="E390" t="s">
        <v>2787</v>
      </c>
      <c r="F390" t="s">
        <v>2788</v>
      </c>
      <c r="G390" t="s">
        <v>1579</v>
      </c>
      <c r="H390" t="s">
        <v>1137</v>
      </c>
      <c r="I390" t="s">
        <v>2789</v>
      </c>
      <c r="J390" t="s">
        <v>2790</v>
      </c>
      <c r="K390" t="s">
        <v>2791</v>
      </c>
      <c r="L390" s="170">
        <v>23619</v>
      </c>
      <c r="M390" t="s">
        <v>2782</v>
      </c>
      <c r="N390" t="s">
        <v>2783</v>
      </c>
      <c r="O390" t="s">
        <v>1151</v>
      </c>
    </row>
    <row r="391" spans="1:15" x14ac:dyDescent="0.2">
      <c r="A391">
        <v>1202857</v>
      </c>
      <c r="B391" t="s">
        <v>1133</v>
      </c>
      <c r="C391" t="s">
        <v>510</v>
      </c>
      <c r="D391" t="s">
        <v>400</v>
      </c>
      <c r="E391" t="s">
        <v>2792</v>
      </c>
      <c r="F391" t="s">
        <v>1219</v>
      </c>
      <c r="G391" t="s">
        <v>1220</v>
      </c>
      <c r="H391" t="s">
        <v>1137</v>
      </c>
      <c r="I391" t="s">
        <v>1112</v>
      </c>
      <c r="J391" t="s">
        <v>2793</v>
      </c>
      <c r="K391" t="s">
        <v>2794</v>
      </c>
      <c r="L391" s="170">
        <v>18479</v>
      </c>
      <c r="M391" t="s">
        <v>2782</v>
      </c>
      <c r="N391" t="s">
        <v>2783</v>
      </c>
      <c r="O391" t="s">
        <v>1151</v>
      </c>
    </row>
    <row r="392" spans="1:15" x14ac:dyDescent="0.2">
      <c r="A392">
        <v>1634325</v>
      </c>
      <c r="B392" t="s">
        <v>1133</v>
      </c>
      <c r="C392" t="s">
        <v>80</v>
      </c>
      <c r="D392" t="s">
        <v>511</v>
      </c>
      <c r="E392" t="s">
        <v>2795</v>
      </c>
      <c r="F392" t="s">
        <v>2796</v>
      </c>
      <c r="G392" t="s">
        <v>2797</v>
      </c>
      <c r="H392" t="s">
        <v>1137</v>
      </c>
      <c r="I392" t="s">
        <v>2798</v>
      </c>
      <c r="J392" t="s">
        <v>2799</v>
      </c>
      <c r="K392" t="s">
        <v>2800</v>
      </c>
      <c r="L392" s="170">
        <v>18645</v>
      </c>
      <c r="M392" t="s">
        <v>2801</v>
      </c>
      <c r="N392" t="s">
        <v>2802</v>
      </c>
      <c r="O392" t="s">
        <v>1151</v>
      </c>
    </row>
    <row r="393" spans="1:15" x14ac:dyDescent="0.2">
      <c r="A393">
        <v>1154012</v>
      </c>
      <c r="B393" t="s">
        <v>1133</v>
      </c>
      <c r="C393" t="s">
        <v>418</v>
      </c>
      <c r="D393" t="s">
        <v>512</v>
      </c>
      <c r="E393" t="s">
        <v>2803</v>
      </c>
      <c r="F393" t="s">
        <v>2804</v>
      </c>
      <c r="G393" t="s">
        <v>2805</v>
      </c>
      <c r="H393" t="s">
        <v>1137</v>
      </c>
      <c r="I393" t="s">
        <v>2806</v>
      </c>
      <c r="J393" t="s">
        <v>2807</v>
      </c>
      <c r="K393" t="s">
        <v>2808</v>
      </c>
      <c r="L393" s="170">
        <v>23847</v>
      </c>
      <c r="M393" t="s">
        <v>2801</v>
      </c>
      <c r="N393" t="s">
        <v>2802</v>
      </c>
      <c r="O393" t="s">
        <v>1151</v>
      </c>
    </row>
    <row r="394" spans="1:15" x14ac:dyDescent="0.2">
      <c r="A394">
        <v>1859898</v>
      </c>
      <c r="B394" t="s">
        <v>1133</v>
      </c>
      <c r="C394" t="s">
        <v>55</v>
      </c>
      <c r="D394" t="s">
        <v>393</v>
      </c>
      <c r="E394" t="s">
        <v>2809</v>
      </c>
      <c r="F394" t="s">
        <v>2810</v>
      </c>
      <c r="G394" t="s">
        <v>2811</v>
      </c>
      <c r="H394" t="s">
        <v>1137</v>
      </c>
      <c r="I394" t="s">
        <v>1112</v>
      </c>
      <c r="J394" t="s">
        <v>1112</v>
      </c>
      <c r="K394" t="s">
        <v>2812</v>
      </c>
      <c r="L394" s="170">
        <v>18778</v>
      </c>
      <c r="M394" t="s">
        <v>2801</v>
      </c>
      <c r="N394" t="s">
        <v>2802</v>
      </c>
      <c r="O394" t="s">
        <v>1151</v>
      </c>
    </row>
    <row r="395" spans="1:15" x14ac:dyDescent="0.2">
      <c r="A395">
        <v>1202886</v>
      </c>
      <c r="B395" t="s">
        <v>1133</v>
      </c>
      <c r="C395" t="s">
        <v>373</v>
      </c>
      <c r="D395" t="s">
        <v>513</v>
      </c>
      <c r="E395" t="s">
        <v>2813</v>
      </c>
      <c r="F395" t="s">
        <v>2814</v>
      </c>
      <c r="G395" t="s">
        <v>2815</v>
      </c>
      <c r="H395" t="s">
        <v>1137</v>
      </c>
      <c r="I395" t="s">
        <v>2816</v>
      </c>
      <c r="J395" t="s">
        <v>2817</v>
      </c>
      <c r="K395" t="s">
        <v>2818</v>
      </c>
      <c r="L395" s="170">
        <v>23341</v>
      </c>
      <c r="M395" t="s">
        <v>2801</v>
      </c>
      <c r="N395" t="s">
        <v>2802</v>
      </c>
      <c r="O395" t="s">
        <v>1151</v>
      </c>
    </row>
    <row r="396" spans="1:15" x14ac:dyDescent="0.2">
      <c r="A396">
        <v>1202879</v>
      </c>
      <c r="B396" t="s">
        <v>1133</v>
      </c>
      <c r="C396" t="s">
        <v>196</v>
      </c>
      <c r="D396" t="s">
        <v>514</v>
      </c>
      <c r="E396" t="s">
        <v>2819</v>
      </c>
      <c r="F396" t="s">
        <v>2814</v>
      </c>
      <c r="G396" t="s">
        <v>2815</v>
      </c>
      <c r="H396" t="s">
        <v>1137</v>
      </c>
      <c r="I396" t="s">
        <v>2820</v>
      </c>
      <c r="J396" t="s">
        <v>2821</v>
      </c>
      <c r="K396" t="s">
        <v>2822</v>
      </c>
      <c r="L396" s="170">
        <v>24749</v>
      </c>
      <c r="M396" t="s">
        <v>2801</v>
      </c>
      <c r="N396" t="s">
        <v>2802</v>
      </c>
      <c r="O396" t="s">
        <v>1151</v>
      </c>
    </row>
    <row r="397" spans="1:15" x14ac:dyDescent="0.2">
      <c r="A397">
        <v>1248386</v>
      </c>
      <c r="B397" t="s">
        <v>1152</v>
      </c>
      <c r="C397" t="s">
        <v>516</v>
      </c>
      <c r="D397" t="s">
        <v>515</v>
      </c>
      <c r="E397" t="s">
        <v>2823</v>
      </c>
      <c r="F397" t="s">
        <v>2824</v>
      </c>
      <c r="G397" t="s">
        <v>2825</v>
      </c>
      <c r="H397" t="s">
        <v>1137</v>
      </c>
      <c r="I397" t="s">
        <v>1112</v>
      </c>
      <c r="J397" t="s">
        <v>1112</v>
      </c>
      <c r="K397" t="s">
        <v>2826</v>
      </c>
      <c r="L397" s="170">
        <v>21589</v>
      </c>
      <c r="M397" t="s">
        <v>2801</v>
      </c>
      <c r="N397" t="s">
        <v>2802</v>
      </c>
      <c r="O397" t="s">
        <v>1151</v>
      </c>
    </row>
    <row r="398" spans="1:15" x14ac:dyDescent="0.2">
      <c r="A398">
        <v>1203796</v>
      </c>
      <c r="B398" t="s">
        <v>1133</v>
      </c>
      <c r="C398" t="s">
        <v>276</v>
      </c>
      <c r="D398" t="s">
        <v>517</v>
      </c>
      <c r="E398" t="s">
        <v>2827</v>
      </c>
      <c r="F398" t="s">
        <v>2796</v>
      </c>
      <c r="G398" t="s">
        <v>2797</v>
      </c>
      <c r="H398" t="s">
        <v>1137</v>
      </c>
      <c r="I398" t="s">
        <v>2828</v>
      </c>
      <c r="J398" t="s">
        <v>1112</v>
      </c>
      <c r="K398" t="s">
        <v>2829</v>
      </c>
      <c r="L398" s="170">
        <v>19881</v>
      </c>
      <c r="M398" t="s">
        <v>2801</v>
      </c>
      <c r="N398" t="s">
        <v>2802</v>
      </c>
      <c r="O398" t="s">
        <v>1151</v>
      </c>
    </row>
    <row r="399" spans="1:15" x14ac:dyDescent="0.2">
      <c r="A399">
        <v>1202883</v>
      </c>
      <c r="B399" t="s">
        <v>1133</v>
      </c>
      <c r="C399" t="s">
        <v>49</v>
      </c>
      <c r="D399" t="s">
        <v>87</v>
      </c>
      <c r="E399" t="s">
        <v>2830</v>
      </c>
      <c r="F399" t="s">
        <v>2814</v>
      </c>
      <c r="G399" t="s">
        <v>2831</v>
      </c>
      <c r="H399" t="s">
        <v>1137</v>
      </c>
      <c r="I399" t="s">
        <v>1112</v>
      </c>
      <c r="J399" t="s">
        <v>2832</v>
      </c>
      <c r="K399" t="s">
        <v>2833</v>
      </c>
      <c r="L399" s="170">
        <v>30114</v>
      </c>
      <c r="M399" t="s">
        <v>2801</v>
      </c>
      <c r="N399" t="s">
        <v>2802</v>
      </c>
      <c r="O399" t="s">
        <v>1151</v>
      </c>
    </row>
    <row r="400" spans="1:15" x14ac:dyDescent="0.2">
      <c r="A400">
        <v>1174156</v>
      </c>
      <c r="B400" t="s">
        <v>1133</v>
      </c>
      <c r="C400" t="s">
        <v>57</v>
      </c>
      <c r="D400" t="s">
        <v>518</v>
      </c>
      <c r="E400" t="s">
        <v>2834</v>
      </c>
      <c r="F400" t="s">
        <v>2835</v>
      </c>
      <c r="G400" t="s">
        <v>2836</v>
      </c>
      <c r="H400" t="s">
        <v>1137</v>
      </c>
      <c r="I400" t="s">
        <v>2837</v>
      </c>
      <c r="J400" t="s">
        <v>2838</v>
      </c>
      <c r="K400" t="s">
        <v>2839</v>
      </c>
      <c r="L400" s="170">
        <v>20623</v>
      </c>
      <c r="M400" t="s">
        <v>2801</v>
      </c>
      <c r="N400" t="s">
        <v>2802</v>
      </c>
      <c r="O400" t="s">
        <v>1151</v>
      </c>
    </row>
    <row r="401" spans="1:15" x14ac:dyDescent="0.2">
      <c r="A401">
        <v>1184074</v>
      </c>
      <c r="B401" t="s">
        <v>1133</v>
      </c>
      <c r="C401" t="s">
        <v>520</v>
      </c>
      <c r="D401" t="s">
        <v>519</v>
      </c>
      <c r="E401" t="s">
        <v>2840</v>
      </c>
      <c r="F401" t="s">
        <v>2841</v>
      </c>
      <c r="G401" t="s">
        <v>2842</v>
      </c>
      <c r="H401" t="s">
        <v>1137</v>
      </c>
      <c r="I401" t="s">
        <v>1112</v>
      </c>
      <c r="J401" t="s">
        <v>1112</v>
      </c>
      <c r="K401" t="s">
        <v>1112</v>
      </c>
      <c r="L401" s="170">
        <v>29569</v>
      </c>
      <c r="M401" t="s">
        <v>2843</v>
      </c>
      <c r="N401" t="s">
        <v>2844</v>
      </c>
      <c r="O401" t="s">
        <v>1151</v>
      </c>
    </row>
    <row r="402" spans="1:15" x14ac:dyDescent="0.2">
      <c r="A402">
        <v>1052768</v>
      </c>
      <c r="B402" t="s">
        <v>1133</v>
      </c>
      <c r="C402" t="s">
        <v>521</v>
      </c>
      <c r="D402" t="s">
        <v>321</v>
      </c>
      <c r="E402" t="s">
        <v>2845</v>
      </c>
      <c r="F402" t="s">
        <v>2846</v>
      </c>
      <c r="G402" t="s">
        <v>2847</v>
      </c>
      <c r="H402" t="s">
        <v>1137</v>
      </c>
      <c r="I402" t="s">
        <v>2848</v>
      </c>
      <c r="J402" t="s">
        <v>2849</v>
      </c>
      <c r="K402" t="s">
        <v>2850</v>
      </c>
      <c r="L402" s="170">
        <v>22804</v>
      </c>
      <c r="M402" t="s">
        <v>2843</v>
      </c>
      <c r="N402" t="s">
        <v>2844</v>
      </c>
      <c r="O402" t="s">
        <v>1151</v>
      </c>
    </row>
    <row r="403" spans="1:15" x14ac:dyDescent="0.2">
      <c r="A403">
        <v>1202998</v>
      </c>
      <c r="B403" t="s">
        <v>1133</v>
      </c>
      <c r="C403" t="s">
        <v>113</v>
      </c>
      <c r="D403" t="s">
        <v>522</v>
      </c>
      <c r="E403" t="s">
        <v>2851</v>
      </c>
      <c r="F403" t="s">
        <v>2841</v>
      </c>
      <c r="G403" t="s">
        <v>2842</v>
      </c>
      <c r="H403" t="s">
        <v>1137</v>
      </c>
      <c r="I403" t="s">
        <v>1112</v>
      </c>
      <c r="J403" t="s">
        <v>2852</v>
      </c>
      <c r="K403" t="s">
        <v>2853</v>
      </c>
      <c r="L403" s="170">
        <v>31572</v>
      </c>
      <c r="M403" t="s">
        <v>2843</v>
      </c>
      <c r="N403" t="s">
        <v>2844</v>
      </c>
      <c r="O403" t="s">
        <v>1151</v>
      </c>
    </row>
    <row r="404" spans="1:15" x14ac:dyDescent="0.2">
      <c r="A404">
        <v>1203004</v>
      </c>
      <c r="B404" t="s">
        <v>1133</v>
      </c>
      <c r="C404" t="s">
        <v>524</v>
      </c>
      <c r="D404" t="s">
        <v>523</v>
      </c>
      <c r="E404" t="s">
        <v>2854</v>
      </c>
      <c r="F404" t="s">
        <v>2841</v>
      </c>
      <c r="G404" t="s">
        <v>2842</v>
      </c>
      <c r="H404" t="s">
        <v>1137</v>
      </c>
      <c r="I404" t="s">
        <v>2855</v>
      </c>
      <c r="J404" t="s">
        <v>1112</v>
      </c>
      <c r="K404" t="s">
        <v>1112</v>
      </c>
      <c r="L404" s="170">
        <v>21344</v>
      </c>
      <c r="M404" t="s">
        <v>2843</v>
      </c>
      <c r="N404" t="s">
        <v>2844</v>
      </c>
      <c r="O404" t="s">
        <v>1151</v>
      </c>
    </row>
    <row r="405" spans="1:15" x14ac:dyDescent="0.2">
      <c r="A405">
        <v>1050697</v>
      </c>
      <c r="B405" t="s">
        <v>1133</v>
      </c>
      <c r="C405" t="s">
        <v>295</v>
      </c>
      <c r="D405" t="s">
        <v>525</v>
      </c>
      <c r="E405" t="s">
        <v>2856</v>
      </c>
      <c r="F405" t="s">
        <v>2857</v>
      </c>
      <c r="G405" t="s">
        <v>2858</v>
      </c>
      <c r="H405" t="s">
        <v>1137</v>
      </c>
      <c r="I405" t="s">
        <v>2859</v>
      </c>
      <c r="J405" t="s">
        <v>2860</v>
      </c>
      <c r="K405" t="s">
        <v>2861</v>
      </c>
      <c r="L405" s="170">
        <v>24784</v>
      </c>
      <c r="M405" t="s">
        <v>2843</v>
      </c>
      <c r="N405" t="s">
        <v>2844</v>
      </c>
      <c r="O405" t="s">
        <v>1151</v>
      </c>
    </row>
    <row r="406" spans="1:15" x14ac:dyDescent="0.2">
      <c r="A406">
        <v>1050698</v>
      </c>
      <c r="B406" t="s">
        <v>1133</v>
      </c>
      <c r="C406" t="s">
        <v>507</v>
      </c>
      <c r="D406" t="s">
        <v>525</v>
      </c>
      <c r="E406" t="s">
        <v>2862</v>
      </c>
      <c r="F406" t="s">
        <v>2841</v>
      </c>
      <c r="G406" t="s">
        <v>2842</v>
      </c>
      <c r="H406" t="s">
        <v>1137</v>
      </c>
      <c r="I406" t="s">
        <v>2863</v>
      </c>
      <c r="J406" t="s">
        <v>1112</v>
      </c>
      <c r="K406" t="s">
        <v>2864</v>
      </c>
      <c r="L406" s="170">
        <v>13329</v>
      </c>
      <c r="M406" t="s">
        <v>2843</v>
      </c>
      <c r="N406" t="s">
        <v>2844</v>
      </c>
      <c r="O406" t="s">
        <v>1151</v>
      </c>
    </row>
    <row r="407" spans="1:15" x14ac:dyDescent="0.2">
      <c r="A407">
        <v>1027021</v>
      </c>
      <c r="B407" t="s">
        <v>1133</v>
      </c>
      <c r="C407" t="s">
        <v>43</v>
      </c>
      <c r="D407" t="s">
        <v>526</v>
      </c>
      <c r="E407" t="s">
        <v>2865</v>
      </c>
      <c r="F407" t="s">
        <v>2841</v>
      </c>
      <c r="G407" t="s">
        <v>2842</v>
      </c>
      <c r="H407" t="s">
        <v>1137</v>
      </c>
      <c r="I407" t="s">
        <v>1112</v>
      </c>
      <c r="J407" t="s">
        <v>2866</v>
      </c>
      <c r="K407" t="s">
        <v>1112</v>
      </c>
      <c r="L407" s="170">
        <v>23245</v>
      </c>
      <c r="M407" t="s">
        <v>2843</v>
      </c>
      <c r="N407" t="s">
        <v>2844</v>
      </c>
      <c r="O407" t="s">
        <v>1151</v>
      </c>
    </row>
    <row r="408" spans="1:15" x14ac:dyDescent="0.2">
      <c r="A408">
        <v>1050699</v>
      </c>
      <c r="B408" t="s">
        <v>1133</v>
      </c>
      <c r="C408" t="s">
        <v>43</v>
      </c>
      <c r="D408" t="s">
        <v>525</v>
      </c>
      <c r="E408" t="s">
        <v>2867</v>
      </c>
      <c r="F408" t="s">
        <v>2857</v>
      </c>
      <c r="G408" t="s">
        <v>2858</v>
      </c>
      <c r="H408" t="s">
        <v>1137</v>
      </c>
      <c r="I408" t="s">
        <v>2868</v>
      </c>
      <c r="J408" t="s">
        <v>2869</v>
      </c>
      <c r="K408" t="s">
        <v>2870</v>
      </c>
      <c r="L408" s="170">
        <v>24086</v>
      </c>
      <c r="M408" t="s">
        <v>2843</v>
      </c>
      <c r="N408" t="s">
        <v>2844</v>
      </c>
      <c r="O408" t="s">
        <v>1151</v>
      </c>
    </row>
    <row r="409" spans="1:15" x14ac:dyDescent="0.2">
      <c r="A409">
        <v>1712734</v>
      </c>
      <c r="B409" t="s">
        <v>1133</v>
      </c>
      <c r="C409" t="s">
        <v>39</v>
      </c>
      <c r="D409" t="s">
        <v>522</v>
      </c>
      <c r="E409" t="s">
        <v>2871</v>
      </c>
      <c r="F409" t="s">
        <v>2841</v>
      </c>
      <c r="G409" t="s">
        <v>2842</v>
      </c>
      <c r="H409" t="s">
        <v>1137</v>
      </c>
      <c r="I409" t="s">
        <v>1112</v>
      </c>
      <c r="J409" t="s">
        <v>2872</v>
      </c>
      <c r="K409" t="s">
        <v>1112</v>
      </c>
      <c r="L409" s="170">
        <v>22215</v>
      </c>
      <c r="M409" t="s">
        <v>2843</v>
      </c>
      <c r="N409" t="s">
        <v>2844</v>
      </c>
      <c r="O409" t="s">
        <v>1151</v>
      </c>
    </row>
    <row r="410" spans="1:15" x14ac:dyDescent="0.2">
      <c r="A410">
        <v>1050671</v>
      </c>
      <c r="B410" t="s">
        <v>1133</v>
      </c>
      <c r="C410" t="s">
        <v>196</v>
      </c>
      <c r="D410" t="s">
        <v>519</v>
      </c>
      <c r="E410" t="s">
        <v>2873</v>
      </c>
      <c r="F410" t="s">
        <v>2841</v>
      </c>
      <c r="G410" t="s">
        <v>2842</v>
      </c>
      <c r="H410" t="s">
        <v>1137</v>
      </c>
      <c r="I410" t="s">
        <v>2874</v>
      </c>
      <c r="J410" t="s">
        <v>2875</v>
      </c>
      <c r="K410" t="s">
        <v>2876</v>
      </c>
      <c r="L410" s="170">
        <v>23564</v>
      </c>
      <c r="M410" t="s">
        <v>2843</v>
      </c>
      <c r="N410" t="s">
        <v>2844</v>
      </c>
      <c r="O410" t="s">
        <v>1151</v>
      </c>
    </row>
    <row r="411" spans="1:15" x14ac:dyDescent="0.2">
      <c r="A411">
        <v>1203039</v>
      </c>
      <c r="B411" t="s">
        <v>1133</v>
      </c>
      <c r="C411" t="s">
        <v>164</v>
      </c>
      <c r="D411" t="s">
        <v>527</v>
      </c>
      <c r="E411" t="s">
        <v>2877</v>
      </c>
      <c r="F411" t="s">
        <v>2878</v>
      </c>
      <c r="G411" t="s">
        <v>2879</v>
      </c>
      <c r="H411" t="s">
        <v>1137</v>
      </c>
      <c r="I411" t="s">
        <v>2880</v>
      </c>
      <c r="J411" t="s">
        <v>2881</v>
      </c>
      <c r="K411" t="s">
        <v>2882</v>
      </c>
      <c r="L411" s="170">
        <v>25878</v>
      </c>
      <c r="M411" t="s">
        <v>2883</v>
      </c>
      <c r="N411" t="s">
        <v>2884</v>
      </c>
      <c r="O411" t="s">
        <v>1151</v>
      </c>
    </row>
    <row r="412" spans="1:15" x14ac:dyDescent="0.2">
      <c r="A412">
        <v>1203050</v>
      </c>
      <c r="B412" t="s">
        <v>1152</v>
      </c>
      <c r="C412" t="s">
        <v>529</v>
      </c>
      <c r="D412" t="s">
        <v>528</v>
      </c>
      <c r="E412" t="s">
        <v>2885</v>
      </c>
      <c r="F412" t="s">
        <v>1347</v>
      </c>
      <c r="G412" t="s">
        <v>1348</v>
      </c>
      <c r="H412" t="s">
        <v>1137</v>
      </c>
      <c r="I412" t="s">
        <v>2886</v>
      </c>
      <c r="J412" t="s">
        <v>2887</v>
      </c>
      <c r="K412" t="s">
        <v>2888</v>
      </c>
      <c r="L412" s="170">
        <v>21962</v>
      </c>
      <c r="M412" t="s">
        <v>2883</v>
      </c>
      <c r="N412" t="s">
        <v>2884</v>
      </c>
      <c r="O412" t="s">
        <v>1151</v>
      </c>
    </row>
    <row r="413" spans="1:15" x14ac:dyDescent="0.2">
      <c r="A413">
        <v>1203043</v>
      </c>
      <c r="B413" t="s">
        <v>1133</v>
      </c>
      <c r="C413" t="s">
        <v>131</v>
      </c>
      <c r="D413" t="s">
        <v>530</v>
      </c>
      <c r="E413" t="s">
        <v>2889</v>
      </c>
      <c r="F413" t="s">
        <v>1347</v>
      </c>
      <c r="G413" t="s">
        <v>1348</v>
      </c>
      <c r="H413" t="s">
        <v>1137</v>
      </c>
      <c r="I413" t="s">
        <v>2890</v>
      </c>
      <c r="J413" t="s">
        <v>2891</v>
      </c>
      <c r="K413" t="s">
        <v>2892</v>
      </c>
      <c r="L413" s="170">
        <v>26663</v>
      </c>
      <c r="M413" t="s">
        <v>2883</v>
      </c>
      <c r="N413" t="s">
        <v>2884</v>
      </c>
      <c r="O413" t="s">
        <v>1151</v>
      </c>
    </row>
    <row r="414" spans="1:15" x14ac:dyDescent="0.2">
      <c r="A414">
        <v>1203047</v>
      </c>
      <c r="B414" t="s">
        <v>1133</v>
      </c>
      <c r="C414" t="s">
        <v>531</v>
      </c>
      <c r="D414" t="s">
        <v>174</v>
      </c>
      <c r="E414" t="s">
        <v>2893</v>
      </c>
      <c r="F414" t="s">
        <v>2894</v>
      </c>
      <c r="G414" t="s">
        <v>2895</v>
      </c>
      <c r="H414" t="s">
        <v>1137</v>
      </c>
      <c r="I414" t="s">
        <v>2896</v>
      </c>
      <c r="J414" t="s">
        <v>1112</v>
      </c>
      <c r="K414" t="s">
        <v>2897</v>
      </c>
      <c r="L414" s="170">
        <v>18914</v>
      </c>
      <c r="M414" t="s">
        <v>2883</v>
      </c>
      <c r="N414" t="s">
        <v>2884</v>
      </c>
      <c r="O414" t="s">
        <v>1151</v>
      </c>
    </row>
    <row r="415" spans="1:15" x14ac:dyDescent="0.2">
      <c r="A415">
        <v>1203028</v>
      </c>
      <c r="B415" t="s">
        <v>1133</v>
      </c>
      <c r="C415" t="s">
        <v>311</v>
      </c>
      <c r="D415" t="s">
        <v>532</v>
      </c>
      <c r="E415" t="s">
        <v>2898</v>
      </c>
      <c r="F415" t="s">
        <v>2899</v>
      </c>
      <c r="G415" t="s">
        <v>2900</v>
      </c>
      <c r="H415" t="s">
        <v>1137</v>
      </c>
      <c r="I415" t="s">
        <v>2901</v>
      </c>
      <c r="J415" t="s">
        <v>1112</v>
      </c>
      <c r="K415" t="s">
        <v>2902</v>
      </c>
      <c r="L415" s="170">
        <v>30975</v>
      </c>
      <c r="M415" t="s">
        <v>2883</v>
      </c>
      <c r="N415" t="s">
        <v>2884</v>
      </c>
      <c r="O415" t="s">
        <v>1151</v>
      </c>
    </row>
    <row r="416" spans="1:15" x14ac:dyDescent="0.2">
      <c r="A416">
        <v>1062477</v>
      </c>
      <c r="B416" t="s">
        <v>1133</v>
      </c>
      <c r="C416" t="s">
        <v>323</v>
      </c>
      <c r="D416" t="s">
        <v>533</v>
      </c>
      <c r="E416" t="s">
        <v>2903</v>
      </c>
      <c r="F416" t="s">
        <v>2904</v>
      </c>
      <c r="G416" t="s">
        <v>2905</v>
      </c>
      <c r="H416" t="s">
        <v>1137</v>
      </c>
      <c r="I416" t="s">
        <v>2906</v>
      </c>
      <c r="J416" t="s">
        <v>2907</v>
      </c>
      <c r="K416" t="s">
        <v>2908</v>
      </c>
      <c r="L416" s="170">
        <v>25729</v>
      </c>
      <c r="M416" t="s">
        <v>2909</v>
      </c>
      <c r="N416" t="s">
        <v>2910</v>
      </c>
      <c r="O416" t="s">
        <v>1151</v>
      </c>
    </row>
    <row r="417" spans="1:15" x14ac:dyDescent="0.2">
      <c r="A417">
        <v>1652774</v>
      </c>
      <c r="B417" t="s">
        <v>1133</v>
      </c>
      <c r="C417" t="s">
        <v>119</v>
      </c>
      <c r="D417" t="s">
        <v>534</v>
      </c>
      <c r="E417" t="s">
        <v>2911</v>
      </c>
      <c r="F417" t="s">
        <v>2912</v>
      </c>
      <c r="G417" t="s">
        <v>2913</v>
      </c>
      <c r="H417" t="s">
        <v>1137</v>
      </c>
      <c r="I417" t="s">
        <v>2914</v>
      </c>
      <c r="J417" t="s">
        <v>2915</v>
      </c>
      <c r="K417" t="s">
        <v>2916</v>
      </c>
      <c r="L417" s="170">
        <v>37007</v>
      </c>
      <c r="M417" t="s">
        <v>2909</v>
      </c>
      <c r="N417" t="s">
        <v>2910</v>
      </c>
      <c r="O417" t="s">
        <v>1151</v>
      </c>
    </row>
    <row r="418" spans="1:15" x14ac:dyDescent="0.2">
      <c r="A418">
        <v>1062523</v>
      </c>
      <c r="B418" t="s">
        <v>1152</v>
      </c>
      <c r="C418" t="s">
        <v>536</v>
      </c>
      <c r="D418" t="s">
        <v>535</v>
      </c>
      <c r="E418" t="s">
        <v>2917</v>
      </c>
      <c r="F418" t="s">
        <v>2918</v>
      </c>
      <c r="G418" t="s">
        <v>2919</v>
      </c>
      <c r="H418" t="s">
        <v>1137</v>
      </c>
      <c r="I418" t="s">
        <v>2920</v>
      </c>
      <c r="J418" t="s">
        <v>1112</v>
      </c>
      <c r="K418" t="s">
        <v>2921</v>
      </c>
      <c r="L418" s="170">
        <v>27831</v>
      </c>
      <c r="M418" t="s">
        <v>2909</v>
      </c>
      <c r="N418" t="s">
        <v>2910</v>
      </c>
      <c r="O418" t="s">
        <v>1151</v>
      </c>
    </row>
    <row r="419" spans="1:15" x14ac:dyDescent="0.2">
      <c r="A419">
        <v>1092446</v>
      </c>
      <c r="B419" t="s">
        <v>1133</v>
      </c>
      <c r="C419" t="s">
        <v>478</v>
      </c>
      <c r="D419" t="s">
        <v>537</v>
      </c>
      <c r="E419" t="s">
        <v>2922</v>
      </c>
      <c r="F419" t="s">
        <v>2923</v>
      </c>
      <c r="G419" t="s">
        <v>2924</v>
      </c>
      <c r="H419" t="s">
        <v>1137</v>
      </c>
      <c r="I419" t="s">
        <v>1112</v>
      </c>
      <c r="J419" t="s">
        <v>1112</v>
      </c>
      <c r="K419" t="s">
        <v>2925</v>
      </c>
      <c r="L419" s="170">
        <v>29461</v>
      </c>
      <c r="M419" t="s">
        <v>2909</v>
      </c>
      <c r="N419" t="s">
        <v>2910</v>
      </c>
      <c r="O419" t="s">
        <v>1151</v>
      </c>
    </row>
    <row r="420" spans="1:15" x14ac:dyDescent="0.2">
      <c r="A420">
        <v>1203063</v>
      </c>
      <c r="B420" t="s">
        <v>1133</v>
      </c>
      <c r="C420" t="s">
        <v>136</v>
      </c>
      <c r="D420" t="s">
        <v>538</v>
      </c>
      <c r="E420" t="s">
        <v>2926</v>
      </c>
      <c r="F420" t="s">
        <v>2912</v>
      </c>
      <c r="G420" t="s">
        <v>2913</v>
      </c>
      <c r="H420" t="s">
        <v>1137</v>
      </c>
      <c r="I420" t="s">
        <v>2927</v>
      </c>
      <c r="J420" t="s">
        <v>2928</v>
      </c>
      <c r="K420" t="s">
        <v>2929</v>
      </c>
      <c r="L420" s="170">
        <v>18574</v>
      </c>
      <c r="M420" t="s">
        <v>2909</v>
      </c>
      <c r="N420" t="s">
        <v>2910</v>
      </c>
      <c r="O420" t="s">
        <v>1151</v>
      </c>
    </row>
    <row r="421" spans="1:15" x14ac:dyDescent="0.2">
      <c r="A421">
        <v>1051777</v>
      </c>
      <c r="B421" t="s">
        <v>1133</v>
      </c>
      <c r="C421" t="s">
        <v>80</v>
      </c>
      <c r="D421" t="s">
        <v>539</v>
      </c>
      <c r="E421" t="s">
        <v>2930</v>
      </c>
      <c r="F421" t="s">
        <v>2912</v>
      </c>
      <c r="G421" t="s">
        <v>2913</v>
      </c>
      <c r="H421" t="s">
        <v>1137</v>
      </c>
      <c r="I421" t="s">
        <v>2931</v>
      </c>
      <c r="J421" t="s">
        <v>2932</v>
      </c>
      <c r="K421" t="s">
        <v>2933</v>
      </c>
      <c r="L421" s="170">
        <v>21356</v>
      </c>
      <c r="M421" t="s">
        <v>2909</v>
      </c>
      <c r="N421" t="s">
        <v>2910</v>
      </c>
      <c r="O421" t="s">
        <v>1151</v>
      </c>
    </row>
    <row r="422" spans="1:15" x14ac:dyDescent="0.2">
      <c r="A422">
        <v>1130991</v>
      </c>
      <c r="B422" t="s">
        <v>1133</v>
      </c>
      <c r="C422" t="s">
        <v>339</v>
      </c>
      <c r="D422" t="s">
        <v>540</v>
      </c>
      <c r="E422" t="s">
        <v>2934</v>
      </c>
      <c r="F422" t="s">
        <v>2935</v>
      </c>
      <c r="G422" t="s">
        <v>2936</v>
      </c>
      <c r="H422" t="s">
        <v>1137</v>
      </c>
      <c r="I422" t="s">
        <v>2937</v>
      </c>
      <c r="J422" t="s">
        <v>2938</v>
      </c>
      <c r="K422" t="s">
        <v>2939</v>
      </c>
      <c r="L422" s="170">
        <v>19943</v>
      </c>
      <c r="M422" t="s">
        <v>2909</v>
      </c>
      <c r="N422" t="s">
        <v>2910</v>
      </c>
      <c r="O422" t="s">
        <v>1151</v>
      </c>
    </row>
    <row r="423" spans="1:15" x14ac:dyDescent="0.2">
      <c r="A423">
        <v>1268837</v>
      </c>
      <c r="B423" t="s">
        <v>1133</v>
      </c>
      <c r="C423" t="s">
        <v>357</v>
      </c>
      <c r="D423" t="s">
        <v>538</v>
      </c>
      <c r="E423" t="s">
        <v>2940</v>
      </c>
      <c r="F423" t="s">
        <v>2941</v>
      </c>
      <c r="G423" t="s">
        <v>2942</v>
      </c>
      <c r="H423" t="s">
        <v>1137</v>
      </c>
      <c r="I423" t="s">
        <v>1112</v>
      </c>
      <c r="J423" t="s">
        <v>2943</v>
      </c>
      <c r="K423" t="s">
        <v>2944</v>
      </c>
      <c r="L423" s="170">
        <v>35529</v>
      </c>
      <c r="M423" t="s">
        <v>2909</v>
      </c>
      <c r="N423" t="s">
        <v>2910</v>
      </c>
      <c r="O423" t="s">
        <v>1151</v>
      </c>
    </row>
    <row r="424" spans="1:15" x14ac:dyDescent="0.2">
      <c r="A424">
        <v>1436515</v>
      </c>
      <c r="B424" t="s">
        <v>1133</v>
      </c>
      <c r="C424" t="s">
        <v>170</v>
      </c>
      <c r="D424" t="s">
        <v>541</v>
      </c>
      <c r="E424" t="s">
        <v>2945</v>
      </c>
      <c r="F424" t="s">
        <v>2946</v>
      </c>
      <c r="G424" t="s">
        <v>2947</v>
      </c>
      <c r="H424" t="s">
        <v>1137</v>
      </c>
      <c r="I424" t="s">
        <v>1112</v>
      </c>
      <c r="J424" t="s">
        <v>2948</v>
      </c>
      <c r="K424" t="s">
        <v>2949</v>
      </c>
      <c r="L424" s="170">
        <v>32806</v>
      </c>
      <c r="M424" t="s">
        <v>2909</v>
      </c>
      <c r="N424" t="s">
        <v>2910</v>
      </c>
      <c r="O424" t="s">
        <v>1151</v>
      </c>
    </row>
    <row r="425" spans="1:15" x14ac:dyDescent="0.2">
      <c r="A425">
        <v>1190029</v>
      </c>
      <c r="B425" t="s">
        <v>1133</v>
      </c>
      <c r="C425" t="s">
        <v>164</v>
      </c>
      <c r="D425" t="s">
        <v>542</v>
      </c>
      <c r="E425" t="s">
        <v>2950</v>
      </c>
      <c r="F425" t="s">
        <v>2951</v>
      </c>
      <c r="G425" t="s">
        <v>2952</v>
      </c>
      <c r="H425" t="s">
        <v>1137</v>
      </c>
      <c r="I425" t="s">
        <v>2953</v>
      </c>
      <c r="J425" t="s">
        <v>2954</v>
      </c>
      <c r="K425" t="s">
        <v>2955</v>
      </c>
      <c r="L425" s="170">
        <v>24314</v>
      </c>
      <c r="M425" t="s">
        <v>2909</v>
      </c>
      <c r="N425" t="s">
        <v>2910</v>
      </c>
      <c r="O425" t="s">
        <v>1151</v>
      </c>
    </row>
    <row r="426" spans="1:15" x14ac:dyDescent="0.2">
      <c r="A426">
        <v>1203072</v>
      </c>
      <c r="B426" t="s">
        <v>1133</v>
      </c>
      <c r="C426" t="s">
        <v>543</v>
      </c>
      <c r="D426" t="s">
        <v>533</v>
      </c>
      <c r="E426" t="s">
        <v>2956</v>
      </c>
      <c r="F426" t="s">
        <v>2957</v>
      </c>
      <c r="G426" t="s">
        <v>2958</v>
      </c>
      <c r="H426" t="s">
        <v>1137</v>
      </c>
      <c r="I426" t="s">
        <v>1112</v>
      </c>
      <c r="J426" t="s">
        <v>1112</v>
      </c>
      <c r="K426" t="s">
        <v>2959</v>
      </c>
      <c r="L426" s="170">
        <v>26429</v>
      </c>
      <c r="M426" t="s">
        <v>2909</v>
      </c>
      <c r="N426" t="s">
        <v>2910</v>
      </c>
      <c r="O426" t="s">
        <v>1151</v>
      </c>
    </row>
    <row r="427" spans="1:15" x14ac:dyDescent="0.2">
      <c r="A427">
        <v>1203064</v>
      </c>
      <c r="B427" t="s">
        <v>1152</v>
      </c>
      <c r="C427" t="s">
        <v>544</v>
      </c>
      <c r="D427" t="s">
        <v>538</v>
      </c>
      <c r="E427" t="s">
        <v>2960</v>
      </c>
      <c r="F427" t="s">
        <v>2912</v>
      </c>
      <c r="G427" t="s">
        <v>2913</v>
      </c>
      <c r="H427" t="s">
        <v>1137</v>
      </c>
      <c r="I427" t="s">
        <v>2961</v>
      </c>
      <c r="J427" t="s">
        <v>2962</v>
      </c>
      <c r="K427" t="s">
        <v>2963</v>
      </c>
      <c r="L427" s="170">
        <v>27604</v>
      </c>
      <c r="M427" t="s">
        <v>2909</v>
      </c>
      <c r="N427" t="s">
        <v>2910</v>
      </c>
      <c r="O427" t="s">
        <v>1151</v>
      </c>
    </row>
    <row r="428" spans="1:15" x14ac:dyDescent="0.2">
      <c r="A428">
        <v>1205106</v>
      </c>
      <c r="B428" t="s">
        <v>1133</v>
      </c>
      <c r="C428" t="s">
        <v>39</v>
      </c>
      <c r="D428" t="s">
        <v>545</v>
      </c>
      <c r="E428" t="s">
        <v>2964</v>
      </c>
      <c r="F428" t="s">
        <v>2965</v>
      </c>
      <c r="G428" t="s">
        <v>2966</v>
      </c>
      <c r="H428" t="s">
        <v>1137</v>
      </c>
      <c r="I428" t="s">
        <v>1112</v>
      </c>
      <c r="J428" t="s">
        <v>1112</v>
      </c>
      <c r="K428" t="s">
        <v>2967</v>
      </c>
      <c r="L428" s="170">
        <v>30983</v>
      </c>
      <c r="M428" t="s">
        <v>2909</v>
      </c>
      <c r="N428" t="s">
        <v>2910</v>
      </c>
      <c r="O428" t="s">
        <v>1151</v>
      </c>
    </row>
    <row r="429" spans="1:15" x14ac:dyDescent="0.2">
      <c r="A429">
        <v>1652771</v>
      </c>
      <c r="B429" t="s">
        <v>1152</v>
      </c>
      <c r="C429" t="s">
        <v>547</v>
      </c>
      <c r="D429" t="s">
        <v>546</v>
      </c>
      <c r="E429" t="s">
        <v>2968</v>
      </c>
      <c r="F429" t="s">
        <v>2923</v>
      </c>
      <c r="G429" t="s">
        <v>2924</v>
      </c>
      <c r="H429" t="s">
        <v>1137</v>
      </c>
      <c r="I429" t="s">
        <v>2969</v>
      </c>
      <c r="J429" t="s">
        <v>2970</v>
      </c>
      <c r="K429" t="s">
        <v>2971</v>
      </c>
      <c r="L429" s="170">
        <v>37797</v>
      </c>
      <c r="M429" t="s">
        <v>2909</v>
      </c>
      <c r="N429" t="s">
        <v>2910</v>
      </c>
      <c r="O429" t="s">
        <v>1151</v>
      </c>
    </row>
    <row r="430" spans="1:15" x14ac:dyDescent="0.2">
      <c r="A430">
        <v>1242981</v>
      </c>
      <c r="B430" t="s">
        <v>1133</v>
      </c>
      <c r="C430" t="s">
        <v>549</v>
      </c>
      <c r="D430" t="s">
        <v>548</v>
      </c>
      <c r="E430" t="s">
        <v>2972</v>
      </c>
      <c r="F430" t="s">
        <v>2973</v>
      </c>
      <c r="G430" t="s">
        <v>2974</v>
      </c>
      <c r="H430" t="s">
        <v>1137</v>
      </c>
      <c r="I430" t="s">
        <v>1112</v>
      </c>
      <c r="J430" t="s">
        <v>2975</v>
      </c>
      <c r="K430" t="s">
        <v>2976</v>
      </c>
      <c r="L430" s="170">
        <v>33964</v>
      </c>
      <c r="M430" t="s">
        <v>2909</v>
      </c>
      <c r="N430" t="s">
        <v>2910</v>
      </c>
      <c r="O430" t="s">
        <v>1151</v>
      </c>
    </row>
    <row r="431" spans="1:15" x14ac:dyDescent="0.2">
      <c r="A431">
        <v>1203076</v>
      </c>
      <c r="B431" t="s">
        <v>1133</v>
      </c>
      <c r="C431" t="s">
        <v>524</v>
      </c>
      <c r="D431" t="s">
        <v>550</v>
      </c>
      <c r="E431" t="s">
        <v>2977</v>
      </c>
      <c r="F431" t="s">
        <v>2978</v>
      </c>
      <c r="G431" t="s">
        <v>2979</v>
      </c>
      <c r="H431" t="s">
        <v>1137</v>
      </c>
      <c r="I431" t="s">
        <v>2980</v>
      </c>
      <c r="J431" t="s">
        <v>2981</v>
      </c>
      <c r="K431" t="s">
        <v>2982</v>
      </c>
      <c r="L431" s="170">
        <v>21747</v>
      </c>
      <c r="M431" t="s">
        <v>2909</v>
      </c>
      <c r="N431" t="s">
        <v>2910</v>
      </c>
      <c r="O431" t="s">
        <v>1151</v>
      </c>
    </row>
    <row r="432" spans="1:15" x14ac:dyDescent="0.2">
      <c r="A432">
        <v>1142480</v>
      </c>
      <c r="B432" t="s">
        <v>1133</v>
      </c>
      <c r="C432" t="s">
        <v>391</v>
      </c>
      <c r="D432" t="s">
        <v>551</v>
      </c>
      <c r="E432" t="s">
        <v>2983</v>
      </c>
      <c r="F432" t="s">
        <v>2984</v>
      </c>
      <c r="G432" t="s">
        <v>2985</v>
      </c>
      <c r="H432" t="s">
        <v>1137</v>
      </c>
      <c r="I432" t="s">
        <v>2986</v>
      </c>
      <c r="J432" t="s">
        <v>1112</v>
      </c>
      <c r="K432" t="s">
        <v>2987</v>
      </c>
      <c r="L432" s="170">
        <v>14557</v>
      </c>
      <c r="M432" t="s">
        <v>2988</v>
      </c>
      <c r="N432" t="s">
        <v>2989</v>
      </c>
      <c r="O432" t="s">
        <v>1151</v>
      </c>
    </row>
    <row r="433" spans="1:15" x14ac:dyDescent="0.2">
      <c r="A433">
        <v>1759252</v>
      </c>
      <c r="B433" t="s">
        <v>1133</v>
      </c>
      <c r="C433" t="s">
        <v>553</v>
      </c>
      <c r="D433" t="s">
        <v>552</v>
      </c>
      <c r="E433" t="s">
        <v>2990</v>
      </c>
      <c r="F433" t="s">
        <v>2991</v>
      </c>
      <c r="G433" t="s">
        <v>2992</v>
      </c>
      <c r="H433" t="s">
        <v>1137</v>
      </c>
      <c r="I433" t="s">
        <v>2993</v>
      </c>
      <c r="J433" t="s">
        <v>2994</v>
      </c>
      <c r="K433" t="s">
        <v>2995</v>
      </c>
      <c r="L433" s="170">
        <v>26855</v>
      </c>
      <c r="M433" t="s">
        <v>2988</v>
      </c>
      <c r="N433" t="s">
        <v>2989</v>
      </c>
      <c r="O433" t="s">
        <v>1151</v>
      </c>
    </row>
    <row r="434" spans="1:15" x14ac:dyDescent="0.2">
      <c r="A434">
        <v>1203107</v>
      </c>
      <c r="B434" t="s">
        <v>1133</v>
      </c>
      <c r="C434" t="s">
        <v>373</v>
      </c>
      <c r="D434" t="s">
        <v>554</v>
      </c>
      <c r="E434" t="s">
        <v>2996</v>
      </c>
      <c r="F434" t="s">
        <v>2997</v>
      </c>
      <c r="G434" t="s">
        <v>2998</v>
      </c>
      <c r="H434" t="s">
        <v>1137</v>
      </c>
      <c r="I434" t="s">
        <v>2999</v>
      </c>
      <c r="J434" t="s">
        <v>3000</v>
      </c>
      <c r="K434" t="s">
        <v>3001</v>
      </c>
      <c r="L434" s="170">
        <v>18480</v>
      </c>
      <c r="M434" t="s">
        <v>2988</v>
      </c>
      <c r="N434" t="s">
        <v>2989</v>
      </c>
      <c r="O434" t="s">
        <v>1151</v>
      </c>
    </row>
    <row r="435" spans="1:15" x14ac:dyDescent="0.2">
      <c r="A435">
        <v>2265219</v>
      </c>
      <c r="B435" t="s">
        <v>1133</v>
      </c>
      <c r="C435" t="s">
        <v>113</v>
      </c>
      <c r="D435" t="s">
        <v>555</v>
      </c>
      <c r="E435" t="s">
        <v>3002</v>
      </c>
      <c r="F435" t="s">
        <v>3003</v>
      </c>
      <c r="G435" t="s">
        <v>3004</v>
      </c>
      <c r="H435" t="s">
        <v>1137</v>
      </c>
      <c r="I435" t="s">
        <v>1112</v>
      </c>
      <c r="J435" t="s">
        <v>3005</v>
      </c>
      <c r="K435" t="s">
        <v>3006</v>
      </c>
      <c r="L435" s="170">
        <v>21331</v>
      </c>
      <c r="M435" t="s">
        <v>2988</v>
      </c>
      <c r="N435" t="s">
        <v>2989</v>
      </c>
      <c r="O435" t="s">
        <v>1151</v>
      </c>
    </row>
    <row r="436" spans="1:15" x14ac:dyDescent="0.2">
      <c r="A436">
        <v>1087853</v>
      </c>
      <c r="B436" t="s">
        <v>1133</v>
      </c>
      <c r="C436" t="s">
        <v>280</v>
      </c>
      <c r="D436" t="s">
        <v>556</v>
      </c>
      <c r="E436" t="s">
        <v>3007</v>
      </c>
      <c r="F436" t="s">
        <v>2991</v>
      </c>
      <c r="G436" t="s">
        <v>2992</v>
      </c>
      <c r="H436" t="s">
        <v>1137</v>
      </c>
      <c r="I436" t="s">
        <v>3008</v>
      </c>
      <c r="J436" t="s">
        <v>1112</v>
      </c>
      <c r="K436" t="s">
        <v>3009</v>
      </c>
      <c r="L436" s="170">
        <v>20507</v>
      </c>
      <c r="M436" t="s">
        <v>2988</v>
      </c>
      <c r="N436" t="s">
        <v>2989</v>
      </c>
      <c r="O436" t="s">
        <v>1151</v>
      </c>
    </row>
    <row r="437" spans="1:15" x14ac:dyDescent="0.2">
      <c r="A437">
        <v>1786150</v>
      </c>
      <c r="B437" t="s">
        <v>1133</v>
      </c>
      <c r="C437" t="s">
        <v>39</v>
      </c>
      <c r="D437" t="s">
        <v>557</v>
      </c>
      <c r="E437" t="s">
        <v>3010</v>
      </c>
      <c r="F437" t="s">
        <v>1412</v>
      </c>
      <c r="G437" t="s">
        <v>3011</v>
      </c>
      <c r="H437" t="s">
        <v>1137</v>
      </c>
      <c r="I437" t="s">
        <v>3012</v>
      </c>
      <c r="J437" t="s">
        <v>3013</v>
      </c>
      <c r="K437" t="s">
        <v>3014</v>
      </c>
      <c r="L437" s="170">
        <v>24705</v>
      </c>
      <c r="M437" t="s">
        <v>2988</v>
      </c>
      <c r="N437" t="s">
        <v>2989</v>
      </c>
      <c r="O437" t="s">
        <v>1151</v>
      </c>
    </row>
    <row r="438" spans="1:15" x14ac:dyDescent="0.2">
      <c r="A438">
        <v>1202977</v>
      </c>
      <c r="B438" t="s">
        <v>1133</v>
      </c>
      <c r="C438" t="s">
        <v>55</v>
      </c>
      <c r="D438" t="s">
        <v>299</v>
      </c>
      <c r="E438" t="s">
        <v>3015</v>
      </c>
      <c r="F438" t="s">
        <v>3016</v>
      </c>
      <c r="G438" t="s">
        <v>3017</v>
      </c>
      <c r="H438" t="s">
        <v>1137</v>
      </c>
      <c r="I438" t="s">
        <v>3018</v>
      </c>
      <c r="J438" t="s">
        <v>3019</v>
      </c>
      <c r="K438" t="s">
        <v>3020</v>
      </c>
      <c r="L438" s="170">
        <v>19534</v>
      </c>
      <c r="M438" t="s">
        <v>2988</v>
      </c>
      <c r="N438" t="s">
        <v>2989</v>
      </c>
      <c r="O438" t="s">
        <v>1151</v>
      </c>
    </row>
    <row r="439" spans="1:15" x14ac:dyDescent="0.2">
      <c r="A439">
        <v>1786151</v>
      </c>
      <c r="B439" t="s">
        <v>1133</v>
      </c>
      <c r="C439" t="s">
        <v>500</v>
      </c>
      <c r="D439" t="s">
        <v>557</v>
      </c>
      <c r="E439" t="s">
        <v>3010</v>
      </c>
      <c r="F439" t="s">
        <v>1412</v>
      </c>
      <c r="G439" t="s">
        <v>3011</v>
      </c>
      <c r="H439" t="s">
        <v>1137</v>
      </c>
      <c r="I439" t="s">
        <v>3012</v>
      </c>
      <c r="J439" t="s">
        <v>3021</v>
      </c>
      <c r="K439" t="s">
        <v>3022</v>
      </c>
      <c r="L439" s="170">
        <v>37966</v>
      </c>
      <c r="M439" t="s">
        <v>2988</v>
      </c>
      <c r="N439" t="s">
        <v>2989</v>
      </c>
      <c r="O439" t="s">
        <v>1151</v>
      </c>
    </row>
    <row r="440" spans="1:15" x14ac:dyDescent="0.2">
      <c r="A440">
        <v>1203108</v>
      </c>
      <c r="B440" t="s">
        <v>1133</v>
      </c>
      <c r="C440" t="s">
        <v>138</v>
      </c>
      <c r="D440" t="s">
        <v>558</v>
      </c>
      <c r="E440" t="s">
        <v>3023</v>
      </c>
      <c r="F440" t="s">
        <v>2991</v>
      </c>
      <c r="G440" t="s">
        <v>2992</v>
      </c>
      <c r="H440" t="s">
        <v>1137</v>
      </c>
      <c r="I440" t="s">
        <v>3024</v>
      </c>
      <c r="J440" t="s">
        <v>1112</v>
      </c>
      <c r="K440" t="s">
        <v>3025</v>
      </c>
      <c r="L440" s="170">
        <v>15811</v>
      </c>
      <c r="M440" t="s">
        <v>2988</v>
      </c>
      <c r="N440" t="s">
        <v>2989</v>
      </c>
      <c r="O440" t="s">
        <v>1151</v>
      </c>
    </row>
    <row r="441" spans="1:15" x14ac:dyDescent="0.2">
      <c r="A441">
        <v>1202962</v>
      </c>
      <c r="B441" t="s">
        <v>1133</v>
      </c>
      <c r="C441" t="s">
        <v>560</v>
      </c>
      <c r="D441" t="s">
        <v>559</v>
      </c>
      <c r="E441" t="s">
        <v>3026</v>
      </c>
      <c r="F441" t="s">
        <v>3027</v>
      </c>
      <c r="G441" t="s">
        <v>3028</v>
      </c>
      <c r="H441" t="s">
        <v>1137</v>
      </c>
      <c r="I441" t="s">
        <v>3029</v>
      </c>
      <c r="J441" t="s">
        <v>3030</v>
      </c>
      <c r="K441" t="s">
        <v>3031</v>
      </c>
      <c r="L441" s="170">
        <v>14141</v>
      </c>
      <c r="M441" t="s">
        <v>2988</v>
      </c>
      <c r="N441" t="s">
        <v>2989</v>
      </c>
      <c r="O441" t="s">
        <v>1151</v>
      </c>
    </row>
    <row r="442" spans="1:15" x14ac:dyDescent="0.2">
      <c r="A442">
        <v>1202955</v>
      </c>
      <c r="B442" t="s">
        <v>1133</v>
      </c>
      <c r="C442" t="s">
        <v>49</v>
      </c>
      <c r="D442" t="s">
        <v>319</v>
      </c>
      <c r="E442" t="s">
        <v>3032</v>
      </c>
      <c r="F442" t="s">
        <v>2997</v>
      </c>
      <c r="G442" t="s">
        <v>2998</v>
      </c>
      <c r="H442" t="s">
        <v>1137</v>
      </c>
      <c r="I442" t="s">
        <v>1112</v>
      </c>
      <c r="J442" t="s">
        <v>3033</v>
      </c>
      <c r="K442" t="s">
        <v>3034</v>
      </c>
      <c r="L442" s="170">
        <v>18736</v>
      </c>
      <c r="M442" t="s">
        <v>2988</v>
      </c>
      <c r="N442" t="s">
        <v>2989</v>
      </c>
      <c r="O442" t="s">
        <v>1151</v>
      </c>
    </row>
    <row r="443" spans="1:15" x14ac:dyDescent="0.2">
      <c r="A443">
        <v>1202915</v>
      </c>
      <c r="B443" t="s">
        <v>1152</v>
      </c>
      <c r="C443" t="s">
        <v>562</v>
      </c>
      <c r="D443" t="s">
        <v>561</v>
      </c>
      <c r="E443" t="s">
        <v>3035</v>
      </c>
      <c r="F443" t="s">
        <v>3036</v>
      </c>
      <c r="G443" t="s">
        <v>3037</v>
      </c>
      <c r="H443" t="s">
        <v>1137</v>
      </c>
      <c r="I443" t="s">
        <v>3038</v>
      </c>
      <c r="J443" t="s">
        <v>3039</v>
      </c>
      <c r="K443" t="s">
        <v>3040</v>
      </c>
      <c r="L443" s="170">
        <v>18727</v>
      </c>
      <c r="M443" t="s">
        <v>2988</v>
      </c>
      <c r="N443" t="s">
        <v>2989</v>
      </c>
      <c r="O443" t="s">
        <v>1474</v>
      </c>
    </row>
    <row r="444" spans="1:15" x14ac:dyDescent="0.2">
      <c r="A444">
        <v>2263576</v>
      </c>
      <c r="B444" t="s">
        <v>1152</v>
      </c>
      <c r="C444" t="s">
        <v>564</v>
      </c>
      <c r="D444" t="s">
        <v>563</v>
      </c>
      <c r="E444" t="s">
        <v>3041</v>
      </c>
      <c r="F444" t="s">
        <v>3042</v>
      </c>
      <c r="G444" t="s">
        <v>3043</v>
      </c>
      <c r="H444" t="s">
        <v>1137</v>
      </c>
      <c r="I444" t="s">
        <v>1112</v>
      </c>
      <c r="J444" t="s">
        <v>1112</v>
      </c>
      <c r="K444" t="s">
        <v>1112</v>
      </c>
      <c r="L444" s="170">
        <v>36279</v>
      </c>
      <c r="M444" t="s">
        <v>3044</v>
      </c>
      <c r="N444" t="s">
        <v>3045</v>
      </c>
      <c r="O444" t="s">
        <v>1151</v>
      </c>
    </row>
    <row r="445" spans="1:15" x14ac:dyDescent="0.2">
      <c r="A445">
        <v>2250309</v>
      </c>
      <c r="B445" t="s">
        <v>1133</v>
      </c>
      <c r="C445" t="s">
        <v>565</v>
      </c>
      <c r="D445" t="s">
        <v>397</v>
      </c>
      <c r="E445" t="s">
        <v>1112</v>
      </c>
      <c r="F445" t="s">
        <v>3046</v>
      </c>
      <c r="G445" t="s">
        <v>3047</v>
      </c>
      <c r="H445" t="s">
        <v>1137</v>
      </c>
      <c r="I445" t="s">
        <v>1112</v>
      </c>
      <c r="J445" t="s">
        <v>3048</v>
      </c>
      <c r="K445" t="s">
        <v>3049</v>
      </c>
      <c r="L445" s="170">
        <v>32234</v>
      </c>
      <c r="M445" t="s">
        <v>3044</v>
      </c>
      <c r="N445" t="s">
        <v>3045</v>
      </c>
      <c r="O445" t="s">
        <v>1151</v>
      </c>
    </row>
    <row r="446" spans="1:15" x14ac:dyDescent="0.2">
      <c r="A446">
        <v>1203160</v>
      </c>
      <c r="B446" t="s">
        <v>1133</v>
      </c>
      <c r="C446" t="s">
        <v>199</v>
      </c>
      <c r="D446" t="s">
        <v>474</v>
      </c>
      <c r="E446" t="s">
        <v>3050</v>
      </c>
      <c r="F446" t="s">
        <v>3046</v>
      </c>
      <c r="G446" t="s">
        <v>3047</v>
      </c>
      <c r="H446" t="s">
        <v>1137</v>
      </c>
      <c r="I446" t="s">
        <v>3051</v>
      </c>
      <c r="J446" t="s">
        <v>1112</v>
      </c>
      <c r="K446" t="s">
        <v>3052</v>
      </c>
      <c r="L446" s="170">
        <v>15946</v>
      </c>
      <c r="M446" t="s">
        <v>3044</v>
      </c>
      <c r="N446" t="s">
        <v>3045</v>
      </c>
      <c r="O446" t="s">
        <v>1151</v>
      </c>
    </row>
    <row r="447" spans="1:15" x14ac:dyDescent="0.2">
      <c r="A447">
        <v>1256340</v>
      </c>
      <c r="B447" t="s">
        <v>1133</v>
      </c>
      <c r="C447" t="s">
        <v>233</v>
      </c>
      <c r="D447" t="s">
        <v>566</v>
      </c>
      <c r="E447" t="s">
        <v>3053</v>
      </c>
      <c r="F447" t="s">
        <v>2951</v>
      </c>
      <c r="G447" t="s">
        <v>2952</v>
      </c>
      <c r="H447" t="s">
        <v>1137</v>
      </c>
      <c r="I447" t="s">
        <v>1112</v>
      </c>
      <c r="J447" t="s">
        <v>3054</v>
      </c>
      <c r="K447" t="s">
        <v>3055</v>
      </c>
      <c r="L447" s="170">
        <v>28332</v>
      </c>
      <c r="M447" t="s">
        <v>3044</v>
      </c>
      <c r="N447" t="s">
        <v>3045</v>
      </c>
      <c r="O447" t="s">
        <v>1151</v>
      </c>
    </row>
    <row r="448" spans="1:15" x14ac:dyDescent="0.2">
      <c r="A448">
        <v>1203171</v>
      </c>
      <c r="B448" t="s">
        <v>1133</v>
      </c>
      <c r="C448" t="s">
        <v>55</v>
      </c>
      <c r="D448" t="s">
        <v>567</v>
      </c>
      <c r="E448" t="s">
        <v>3056</v>
      </c>
      <c r="F448" t="s">
        <v>3046</v>
      </c>
      <c r="G448" t="s">
        <v>3047</v>
      </c>
      <c r="H448" t="s">
        <v>1137</v>
      </c>
      <c r="I448" t="s">
        <v>3057</v>
      </c>
      <c r="J448" t="s">
        <v>3058</v>
      </c>
      <c r="K448" t="s">
        <v>3059</v>
      </c>
      <c r="L448" s="170">
        <v>17796</v>
      </c>
      <c r="M448" t="s">
        <v>3044</v>
      </c>
      <c r="N448" t="s">
        <v>3045</v>
      </c>
      <c r="O448" t="s">
        <v>1151</v>
      </c>
    </row>
    <row r="449" spans="1:15" x14ac:dyDescent="0.2">
      <c r="A449">
        <v>1046075</v>
      </c>
      <c r="B449" t="s">
        <v>1133</v>
      </c>
      <c r="C449" t="s">
        <v>568</v>
      </c>
      <c r="D449" t="s">
        <v>38</v>
      </c>
      <c r="E449" t="s">
        <v>3060</v>
      </c>
      <c r="F449" t="s">
        <v>3061</v>
      </c>
      <c r="G449" t="s">
        <v>3062</v>
      </c>
      <c r="H449" t="s">
        <v>1137</v>
      </c>
      <c r="I449" t="s">
        <v>1112</v>
      </c>
      <c r="J449" t="s">
        <v>1112</v>
      </c>
      <c r="K449" t="s">
        <v>1112</v>
      </c>
      <c r="L449" s="170">
        <v>25194</v>
      </c>
      <c r="M449" t="s">
        <v>3044</v>
      </c>
      <c r="N449" t="s">
        <v>3045</v>
      </c>
      <c r="O449" t="s">
        <v>1151</v>
      </c>
    </row>
    <row r="450" spans="1:15" x14ac:dyDescent="0.2">
      <c r="A450">
        <v>1203161</v>
      </c>
      <c r="B450" t="s">
        <v>1133</v>
      </c>
      <c r="C450" t="s">
        <v>117</v>
      </c>
      <c r="D450" t="s">
        <v>569</v>
      </c>
      <c r="E450" t="s">
        <v>3063</v>
      </c>
      <c r="F450" t="s">
        <v>3046</v>
      </c>
      <c r="G450" t="s">
        <v>3047</v>
      </c>
      <c r="H450" t="s">
        <v>1137</v>
      </c>
      <c r="I450" t="s">
        <v>3064</v>
      </c>
      <c r="J450" t="s">
        <v>3065</v>
      </c>
      <c r="K450" t="s">
        <v>3066</v>
      </c>
      <c r="L450" s="170">
        <v>17382</v>
      </c>
      <c r="M450" t="s">
        <v>3044</v>
      </c>
      <c r="N450" t="s">
        <v>3045</v>
      </c>
      <c r="O450" t="s">
        <v>1151</v>
      </c>
    </row>
    <row r="451" spans="1:15" x14ac:dyDescent="0.2">
      <c r="A451">
        <v>1829114</v>
      </c>
      <c r="B451" t="s">
        <v>1152</v>
      </c>
      <c r="C451" t="s">
        <v>571</v>
      </c>
      <c r="D451" t="s">
        <v>570</v>
      </c>
      <c r="E451" t="s">
        <v>3067</v>
      </c>
      <c r="F451" t="s">
        <v>3046</v>
      </c>
      <c r="G451" t="s">
        <v>3047</v>
      </c>
      <c r="H451" t="s">
        <v>1137</v>
      </c>
      <c r="I451" t="s">
        <v>1112</v>
      </c>
      <c r="J451" t="s">
        <v>1112</v>
      </c>
      <c r="K451" t="s">
        <v>1112</v>
      </c>
      <c r="L451" s="170">
        <v>30582</v>
      </c>
      <c r="M451" t="s">
        <v>3044</v>
      </c>
      <c r="N451" t="s">
        <v>3045</v>
      </c>
      <c r="O451" t="s">
        <v>1151</v>
      </c>
    </row>
    <row r="452" spans="1:15" x14ac:dyDescent="0.2">
      <c r="A452">
        <v>1203170</v>
      </c>
      <c r="B452" t="s">
        <v>1133</v>
      </c>
      <c r="C452" t="s">
        <v>43</v>
      </c>
      <c r="D452" t="s">
        <v>572</v>
      </c>
      <c r="E452" t="s">
        <v>3068</v>
      </c>
      <c r="F452" t="s">
        <v>3046</v>
      </c>
      <c r="G452" t="s">
        <v>3047</v>
      </c>
      <c r="H452" t="s">
        <v>1137</v>
      </c>
      <c r="I452" t="s">
        <v>3069</v>
      </c>
      <c r="J452" t="s">
        <v>3070</v>
      </c>
      <c r="K452" t="s">
        <v>3071</v>
      </c>
      <c r="L452" s="170">
        <v>19392</v>
      </c>
      <c r="M452" t="s">
        <v>3044</v>
      </c>
      <c r="N452" t="s">
        <v>3045</v>
      </c>
      <c r="O452" t="s">
        <v>1151</v>
      </c>
    </row>
    <row r="453" spans="1:15" x14ac:dyDescent="0.2">
      <c r="A453">
        <v>1652000</v>
      </c>
      <c r="B453" t="s">
        <v>1152</v>
      </c>
      <c r="C453" t="s">
        <v>53</v>
      </c>
      <c r="D453" t="s">
        <v>447</v>
      </c>
      <c r="E453" t="s">
        <v>3072</v>
      </c>
      <c r="F453" t="s">
        <v>3046</v>
      </c>
      <c r="G453" t="s">
        <v>3047</v>
      </c>
      <c r="H453" t="s">
        <v>1137</v>
      </c>
      <c r="I453" t="s">
        <v>1112</v>
      </c>
      <c r="J453" t="s">
        <v>3073</v>
      </c>
      <c r="K453" t="s">
        <v>3074</v>
      </c>
      <c r="L453" s="170">
        <v>37484</v>
      </c>
      <c r="M453" t="s">
        <v>3044</v>
      </c>
      <c r="N453" t="s">
        <v>3045</v>
      </c>
      <c r="O453" t="s">
        <v>1151</v>
      </c>
    </row>
    <row r="454" spans="1:15" x14ac:dyDescent="0.2">
      <c r="A454">
        <v>1100733</v>
      </c>
      <c r="B454" t="s">
        <v>1133</v>
      </c>
      <c r="C454" t="s">
        <v>127</v>
      </c>
      <c r="D454" t="s">
        <v>447</v>
      </c>
      <c r="E454" t="s">
        <v>3075</v>
      </c>
      <c r="F454" t="s">
        <v>3076</v>
      </c>
      <c r="G454" t="s">
        <v>3077</v>
      </c>
      <c r="H454" t="s">
        <v>1137</v>
      </c>
      <c r="I454" t="s">
        <v>3078</v>
      </c>
      <c r="J454" t="s">
        <v>3079</v>
      </c>
      <c r="K454" t="s">
        <v>3080</v>
      </c>
      <c r="L454" s="170">
        <v>12795</v>
      </c>
      <c r="M454" t="s">
        <v>3044</v>
      </c>
      <c r="N454" t="s">
        <v>3045</v>
      </c>
      <c r="O454" t="s">
        <v>1151</v>
      </c>
    </row>
    <row r="455" spans="1:15" x14ac:dyDescent="0.2">
      <c r="A455">
        <v>1062416</v>
      </c>
      <c r="B455" t="s">
        <v>1133</v>
      </c>
      <c r="C455" t="s">
        <v>117</v>
      </c>
      <c r="D455" t="s">
        <v>573</v>
      </c>
      <c r="E455" t="s">
        <v>3081</v>
      </c>
      <c r="F455" t="s">
        <v>3076</v>
      </c>
      <c r="G455" t="s">
        <v>3077</v>
      </c>
      <c r="H455" t="s">
        <v>1137</v>
      </c>
      <c r="I455" t="s">
        <v>1112</v>
      </c>
      <c r="J455" t="s">
        <v>3082</v>
      </c>
      <c r="K455" t="s">
        <v>3083</v>
      </c>
      <c r="L455" s="170">
        <v>30403</v>
      </c>
      <c r="M455" t="s">
        <v>3044</v>
      </c>
      <c r="N455" t="s">
        <v>3045</v>
      </c>
      <c r="O455" t="s">
        <v>1151</v>
      </c>
    </row>
    <row r="456" spans="1:15" x14ac:dyDescent="0.2">
      <c r="A456">
        <v>1167870</v>
      </c>
      <c r="B456" t="s">
        <v>1133</v>
      </c>
      <c r="C456" t="s">
        <v>68</v>
      </c>
      <c r="D456" t="s">
        <v>447</v>
      </c>
      <c r="E456" t="s">
        <v>3072</v>
      </c>
      <c r="F456" t="s">
        <v>3046</v>
      </c>
      <c r="G456" t="s">
        <v>3047</v>
      </c>
      <c r="H456" t="s">
        <v>1137</v>
      </c>
      <c r="I456" t="s">
        <v>3084</v>
      </c>
      <c r="J456" t="s">
        <v>1112</v>
      </c>
      <c r="K456" t="s">
        <v>3085</v>
      </c>
      <c r="L456" s="170">
        <v>12786</v>
      </c>
      <c r="M456" t="s">
        <v>3044</v>
      </c>
      <c r="N456" t="s">
        <v>3045</v>
      </c>
      <c r="O456" t="s">
        <v>1151</v>
      </c>
    </row>
    <row r="457" spans="1:15" x14ac:dyDescent="0.2">
      <c r="A457">
        <v>1203173</v>
      </c>
      <c r="B457" t="s">
        <v>1133</v>
      </c>
      <c r="C457" t="s">
        <v>133</v>
      </c>
      <c r="D457" t="s">
        <v>574</v>
      </c>
      <c r="E457" t="s">
        <v>3086</v>
      </c>
      <c r="F457" t="s">
        <v>3087</v>
      </c>
      <c r="G457" t="s">
        <v>3088</v>
      </c>
      <c r="H457" t="s">
        <v>1137</v>
      </c>
      <c r="I457" t="s">
        <v>3089</v>
      </c>
      <c r="J457" t="s">
        <v>1112</v>
      </c>
      <c r="K457" t="s">
        <v>3090</v>
      </c>
      <c r="L457" s="170">
        <v>17779</v>
      </c>
      <c r="M457" t="s">
        <v>3044</v>
      </c>
      <c r="N457" t="s">
        <v>3045</v>
      </c>
      <c r="O457" t="s">
        <v>1151</v>
      </c>
    </row>
    <row r="458" spans="1:15" x14ac:dyDescent="0.2">
      <c r="A458">
        <v>1239001</v>
      </c>
      <c r="B458" t="s">
        <v>1133</v>
      </c>
      <c r="C458" t="s">
        <v>86</v>
      </c>
      <c r="D458" t="s">
        <v>574</v>
      </c>
      <c r="E458" t="s">
        <v>3091</v>
      </c>
      <c r="F458" t="s">
        <v>3092</v>
      </c>
      <c r="G458" t="s">
        <v>3093</v>
      </c>
      <c r="H458" t="s">
        <v>1137</v>
      </c>
      <c r="I458" t="s">
        <v>3094</v>
      </c>
      <c r="J458" t="s">
        <v>1112</v>
      </c>
      <c r="K458" t="s">
        <v>3095</v>
      </c>
      <c r="L458" s="170">
        <v>26632</v>
      </c>
      <c r="M458" t="s">
        <v>3044</v>
      </c>
      <c r="N458" t="s">
        <v>3045</v>
      </c>
      <c r="O458" t="s">
        <v>1151</v>
      </c>
    </row>
    <row r="459" spans="1:15" x14ac:dyDescent="0.2">
      <c r="A459">
        <v>1346266</v>
      </c>
      <c r="B459" t="s">
        <v>1133</v>
      </c>
      <c r="C459" t="s">
        <v>549</v>
      </c>
      <c r="D459" t="s">
        <v>575</v>
      </c>
      <c r="E459" t="s">
        <v>3096</v>
      </c>
      <c r="F459" t="s">
        <v>3097</v>
      </c>
      <c r="G459" t="s">
        <v>3098</v>
      </c>
      <c r="H459" t="s">
        <v>1137</v>
      </c>
      <c r="I459" t="s">
        <v>1112</v>
      </c>
      <c r="J459" t="s">
        <v>3099</v>
      </c>
      <c r="K459" t="s">
        <v>3100</v>
      </c>
      <c r="L459" s="170">
        <v>33141</v>
      </c>
      <c r="M459" t="s">
        <v>3044</v>
      </c>
      <c r="N459" t="s">
        <v>3045</v>
      </c>
      <c r="O459" t="s">
        <v>1151</v>
      </c>
    </row>
    <row r="460" spans="1:15" x14ac:dyDescent="0.2">
      <c r="A460">
        <v>1203166</v>
      </c>
      <c r="B460" t="s">
        <v>1133</v>
      </c>
      <c r="C460" t="s">
        <v>521</v>
      </c>
      <c r="D460" t="s">
        <v>447</v>
      </c>
      <c r="E460" t="s">
        <v>3072</v>
      </c>
      <c r="F460" t="s">
        <v>3046</v>
      </c>
      <c r="G460" t="s">
        <v>3047</v>
      </c>
      <c r="H460" t="s">
        <v>1137</v>
      </c>
      <c r="I460" t="s">
        <v>3101</v>
      </c>
      <c r="J460" t="s">
        <v>3102</v>
      </c>
      <c r="K460" t="s">
        <v>3103</v>
      </c>
      <c r="L460" s="170">
        <v>25050</v>
      </c>
      <c r="M460" t="s">
        <v>3044</v>
      </c>
      <c r="N460" t="s">
        <v>3045</v>
      </c>
      <c r="O460" t="s">
        <v>1151</v>
      </c>
    </row>
    <row r="461" spans="1:15" x14ac:dyDescent="0.2">
      <c r="A461">
        <v>1651999</v>
      </c>
      <c r="B461" t="s">
        <v>1152</v>
      </c>
      <c r="C461" t="s">
        <v>577</v>
      </c>
      <c r="D461" t="s">
        <v>576</v>
      </c>
      <c r="E461" t="s">
        <v>3104</v>
      </c>
      <c r="F461" t="s">
        <v>3046</v>
      </c>
      <c r="G461" t="s">
        <v>3047</v>
      </c>
      <c r="H461" t="s">
        <v>1137</v>
      </c>
      <c r="I461" t="s">
        <v>1112</v>
      </c>
      <c r="J461" t="s">
        <v>1112</v>
      </c>
      <c r="K461" t="s">
        <v>1112</v>
      </c>
      <c r="L461" s="170">
        <v>36896</v>
      </c>
      <c r="M461" t="s">
        <v>3044</v>
      </c>
      <c r="N461" t="s">
        <v>3045</v>
      </c>
      <c r="O461" t="s">
        <v>1151</v>
      </c>
    </row>
    <row r="462" spans="1:15" x14ac:dyDescent="0.2">
      <c r="A462">
        <v>1167876</v>
      </c>
      <c r="B462" t="s">
        <v>1133</v>
      </c>
      <c r="C462" t="s">
        <v>117</v>
      </c>
      <c r="D462" t="s">
        <v>575</v>
      </c>
      <c r="E462" t="s">
        <v>3105</v>
      </c>
      <c r="F462" t="s">
        <v>3106</v>
      </c>
      <c r="G462" t="s">
        <v>3107</v>
      </c>
      <c r="H462" t="s">
        <v>1137</v>
      </c>
      <c r="I462" t="s">
        <v>3108</v>
      </c>
      <c r="J462" t="s">
        <v>1112</v>
      </c>
      <c r="K462" t="s">
        <v>3109</v>
      </c>
      <c r="L462" s="170">
        <v>15499</v>
      </c>
      <c r="M462" t="s">
        <v>3044</v>
      </c>
      <c r="N462" t="s">
        <v>3045</v>
      </c>
      <c r="O462" t="s">
        <v>1151</v>
      </c>
    </row>
    <row r="463" spans="1:15" x14ac:dyDescent="0.2">
      <c r="A463">
        <v>1466394</v>
      </c>
      <c r="B463" t="s">
        <v>1133</v>
      </c>
      <c r="C463" t="s">
        <v>164</v>
      </c>
      <c r="D463" t="s">
        <v>447</v>
      </c>
      <c r="E463" t="s">
        <v>3110</v>
      </c>
      <c r="F463" t="s">
        <v>3046</v>
      </c>
      <c r="G463" t="s">
        <v>3047</v>
      </c>
      <c r="H463" t="s">
        <v>1137</v>
      </c>
      <c r="I463" t="s">
        <v>1112</v>
      </c>
      <c r="J463" t="s">
        <v>1112</v>
      </c>
      <c r="K463" t="s">
        <v>1112</v>
      </c>
      <c r="L463" s="170">
        <v>36029</v>
      </c>
      <c r="M463" t="s">
        <v>3044</v>
      </c>
      <c r="N463" t="s">
        <v>3045</v>
      </c>
      <c r="O463" t="s">
        <v>1151</v>
      </c>
    </row>
    <row r="464" spans="1:15" x14ac:dyDescent="0.2">
      <c r="A464">
        <v>1186333</v>
      </c>
      <c r="B464" t="s">
        <v>1133</v>
      </c>
      <c r="C464" t="s">
        <v>221</v>
      </c>
      <c r="D464" t="s">
        <v>578</v>
      </c>
      <c r="E464" t="s">
        <v>3111</v>
      </c>
      <c r="F464" t="s">
        <v>3112</v>
      </c>
      <c r="G464" t="s">
        <v>3113</v>
      </c>
      <c r="H464" t="s">
        <v>1137</v>
      </c>
      <c r="I464" t="s">
        <v>1112</v>
      </c>
      <c r="J464" t="s">
        <v>3114</v>
      </c>
      <c r="K464" t="s">
        <v>3115</v>
      </c>
      <c r="L464" s="170">
        <v>27568</v>
      </c>
      <c r="M464" t="s">
        <v>3044</v>
      </c>
      <c r="N464" t="s">
        <v>3045</v>
      </c>
      <c r="O464" t="s">
        <v>1474</v>
      </c>
    </row>
    <row r="465" spans="1:15" x14ac:dyDescent="0.2">
      <c r="A465">
        <v>1790985</v>
      </c>
      <c r="B465" t="s">
        <v>1133</v>
      </c>
      <c r="C465" t="s">
        <v>292</v>
      </c>
      <c r="D465" t="s">
        <v>579</v>
      </c>
      <c r="E465" t="s">
        <v>3116</v>
      </c>
      <c r="F465" t="s">
        <v>3117</v>
      </c>
      <c r="G465" t="s">
        <v>3118</v>
      </c>
      <c r="H465" t="s">
        <v>1137</v>
      </c>
      <c r="I465" t="s">
        <v>3119</v>
      </c>
      <c r="J465" t="s">
        <v>3120</v>
      </c>
      <c r="K465" t="s">
        <v>3121</v>
      </c>
      <c r="L465" s="170">
        <v>26417</v>
      </c>
      <c r="M465" t="s">
        <v>3122</v>
      </c>
      <c r="N465" t="s">
        <v>3123</v>
      </c>
      <c r="O465" t="s">
        <v>1151</v>
      </c>
    </row>
    <row r="466" spans="1:15" x14ac:dyDescent="0.2">
      <c r="A466">
        <v>1036206</v>
      </c>
      <c r="B466" t="s">
        <v>1152</v>
      </c>
      <c r="C466" t="s">
        <v>580</v>
      </c>
      <c r="D466" t="s">
        <v>567</v>
      </c>
      <c r="E466" t="s">
        <v>3124</v>
      </c>
      <c r="F466" t="s">
        <v>3042</v>
      </c>
      <c r="G466" t="s">
        <v>3043</v>
      </c>
      <c r="H466" t="s">
        <v>1137</v>
      </c>
      <c r="I466" t="s">
        <v>1112</v>
      </c>
      <c r="J466" t="s">
        <v>3125</v>
      </c>
      <c r="K466" t="s">
        <v>3126</v>
      </c>
      <c r="L466" s="170">
        <v>28827</v>
      </c>
      <c r="M466" t="s">
        <v>3122</v>
      </c>
      <c r="N466" t="s">
        <v>3123</v>
      </c>
      <c r="O466" t="s">
        <v>1151</v>
      </c>
    </row>
    <row r="467" spans="1:15" x14ac:dyDescent="0.2">
      <c r="A467">
        <v>1721634</v>
      </c>
      <c r="B467" t="s">
        <v>1133</v>
      </c>
      <c r="C467" t="s">
        <v>582</v>
      </c>
      <c r="D467" t="s">
        <v>581</v>
      </c>
      <c r="E467" t="s">
        <v>3127</v>
      </c>
      <c r="F467" t="s">
        <v>3117</v>
      </c>
      <c r="G467" t="s">
        <v>3118</v>
      </c>
      <c r="H467" t="s">
        <v>1137</v>
      </c>
      <c r="I467" t="s">
        <v>1112</v>
      </c>
      <c r="J467" t="s">
        <v>3128</v>
      </c>
      <c r="K467" t="s">
        <v>3129</v>
      </c>
      <c r="L467" s="170">
        <v>24669</v>
      </c>
      <c r="M467" t="s">
        <v>3122</v>
      </c>
      <c r="N467" t="s">
        <v>3123</v>
      </c>
      <c r="O467" t="s">
        <v>1151</v>
      </c>
    </row>
    <row r="468" spans="1:15" x14ac:dyDescent="0.2">
      <c r="A468">
        <v>1290740</v>
      </c>
      <c r="B468" t="s">
        <v>1133</v>
      </c>
      <c r="C468" t="s">
        <v>66</v>
      </c>
      <c r="D468" t="s">
        <v>583</v>
      </c>
      <c r="E468" t="s">
        <v>3130</v>
      </c>
      <c r="F468" t="s">
        <v>3042</v>
      </c>
      <c r="G468" t="s">
        <v>3043</v>
      </c>
      <c r="H468" t="s">
        <v>1137</v>
      </c>
      <c r="I468" t="s">
        <v>3131</v>
      </c>
      <c r="J468" t="s">
        <v>3132</v>
      </c>
      <c r="K468" t="s">
        <v>3133</v>
      </c>
      <c r="L468" s="170">
        <v>30193</v>
      </c>
      <c r="M468" t="s">
        <v>3122</v>
      </c>
      <c r="N468" t="s">
        <v>3123</v>
      </c>
      <c r="O468" t="s">
        <v>1151</v>
      </c>
    </row>
    <row r="469" spans="1:15" x14ac:dyDescent="0.2">
      <c r="A469">
        <v>1203212</v>
      </c>
      <c r="B469" t="s">
        <v>1133</v>
      </c>
      <c r="C469" t="s">
        <v>585</v>
      </c>
      <c r="D469" t="s">
        <v>584</v>
      </c>
      <c r="E469" t="s">
        <v>3134</v>
      </c>
      <c r="F469" t="s">
        <v>3135</v>
      </c>
      <c r="G469" t="s">
        <v>3136</v>
      </c>
      <c r="H469" t="s">
        <v>1137</v>
      </c>
      <c r="I469" t="s">
        <v>3137</v>
      </c>
      <c r="J469" t="s">
        <v>3138</v>
      </c>
      <c r="K469" t="s">
        <v>3139</v>
      </c>
      <c r="L469" s="170">
        <v>22588</v>
      </c>
      <c r="M469" t="s">
        <v>3122</v>
      </c>
      <c r="N469" t="s">
        <v>3123</v>
      </c>
      <c r="O469" t="s">
        <v>1151</v>
      </c>
    </row>
    <row r="470" spans="1:15" x14ac:dyDescent="0.2">
      <c r="A470">
        <v>1203209</v>
      </c>
      <c r="B470" t="s">
        <v>1133</v>
      </c>
      <c r="C470" t="s">
        <v>587</v>
      </c>
      <c r="D470" t="s">
        <v>586</v>
      </c>
      <c r="E470" t="s">
        <v>3140</v>
      </c>
      <c r="F470" t="s">
        <v>3141</v>
      </c>
      <c r="G470" t="s">
        <v>3142</v>
      </c>
      <c r="H470" t="s">
        <v>1137</v>
      </c>
      <c r="I470" t="s">
        <v>3143</v>
      </c>
      <c r="J470" t="s">
        <v>1112</v>
      </c>
      <c r="K470" t="s">
        <v>3144</v>
      </c>
      <c r="L470" s="170">
        <v>14305</v>
      </c>
      <c r="M470" t="s">
        <v>3122</v>
      </c>
      <c r="N470" t="s">
        <v>3123</v>
      </c>
      <c r="O470" t="s">
        <v>1151</v>
      </c>
    </row>
    <row r="471" spans="1:15" x14ac:dyDescent="0.2">
      <c r="A471">
        <v>1270270</v>
      </c>
      <c r="B471" t="s">
        <v>1133</v>
      </c>
      <c r="C471" t="s">
        <v>49</v>
      </c>
      <c r="D471" t="s">
        <v>477</v>
      </c>
      <c r="E471" t="s">
        <v>3145</v>
      </c>
      <c r="F471" t="s">
        <v>3117</v>
      </c>
      <c r="G471" t="s">
        <v>3118</v>
      </c>
      <c r="H471" t="s">
        <v>1137</v>
      </c>
      <c r="I471" t="s">
        <v>1112</v>
      </c>
      <c r="J471" t="s">
        <v>3146</v>
      </c>
      <c r="K471" t="s">
        <v>3147</v>
      </c>
      <c r="L471" s="170">
        <v>34108</v>
      </c>
      <c r="M471" t="s">
        <v>3122</v>
      </c>
      <c r="N471" t="s">
        <v>3123</v>
      </c>
      <c r="O471" t="s">
        <v>1151</v>
      </c>
    </row>
    <row r="472" spans="1:15" x14ac:dyDescent="0.2">
      <c r="A472">
        <v>1632193</v>
      </c>
      <c r="B472" t="s">
        <v>1133</v>
      </c>
      <c r="C472" t="s">
        <v>588</v>
      </c>
      <c r="D472" t="s">
        <v>581</v>
      </c>
      <c r="E472" t="s">
        <v>3127</v>
      </c>
      <c r="F472" t="s">
        <v>3042</v>
      </c>
      <c r="G472" t="s">
        <v>3043</v>
      </c>
      <c r="H472" t="s">
        <v>1137</v>
      </c>
      <c r="I472" t="s">
        <v>1112</v>
      </c>
      <c r="J472" t="s">
        <v>3148</v>
      </c>
      <c r="K472" t="s">
        <v>3149</v>
      </c>
      <c r="L472" s="170">
        <v>37681</v>
      </c>
      <c r="M472" t="s">
        <v>3122</v>
      </c>
      <c r="N472" t="s">
        <v>3123</v>
      </c>
      <c r="O472" t="s">
        <v>1151</v>
      </c>
    </row>
    <row r="473" spans="1:15" x14ac:dyDescent="0.2">
      <c r="A473">
        <v>1243009</v>
      </c>
      <c r="B473" t="s">
        <v>1133</v>
      </c>
      <c r="C473" t="s">
        <v>74</v>
      </c>
      <c r="D473" t="s">
        <v>477</v>
      </c>
      <c r="E473" t="s">
        <v>3150</v>
      </c>
      <c r="F473" t="s">
        <v>3151</v>
      </c>
      <c r="G473" t="s">
        <v>3152</v>
      </c>
      <c r="H473" t="s">
        <v>1137</v>
      </c>
      <c r="I473" t="s">
        <v>1112</v>
      </c>
      <c r="J473" t="s">
        <v>3153</v>
      </c>
      <c r="K473" t="s">
        <v>3154</v>
      </c>
      <c r="L473" s="170">
        <v>32397</v>
      </c>
      <c r="M473" t="s">
        <v>3122</v>
      </c>
      <c r="N473" t="s">
        <v>3123</v>
      </c>
      <c r="O473" t="s">
        <v>1151</v>
      </c>
    </row>
    <row r="474" spans="1:15" x14ac:dyDescent="0.2">
      <c r="A474">
        <v>1082791</v>
      </c>
      <c r="B474" t="s">
        <v>1133</v>
      </c>
      <c r="C474" t="s">
        <v>221</v>
      </c>
      <c r="D474" t="s">
        <v>589</v>
      </c>
      <c r="E474" t="s">
        <v>3155</v>
      </c>
      <c r="F474" t="s">
        <v>3042</v>
      </c>
      <c r="G474" t="s">
        <v>3043</v>
      </c>
      <c r="H474" t="s">
        <v>1137</v>
      </c>
      <c r="I474" t="s">
        <v>3156</v>
      </c>
      <c r="J474" t="s">
        <v>3157</v>
      </c>
      <c r="K474" t="s">
        <v>3158</v>
      </c>
      <c r="L474" s="170">
        <v>23630</v>
      </c>
      <c r="M474" t="s">
        <v>3122</v>
      </c>
      <c r="N474" t="s">
        <v>3123</v>
      </c>
      <c r="O474" t="s">
        <v>1151</v>
      </c>
    </row>
    <row r="475" spans="1:15" x14ac:dyDescent="0.2">
      <c r="A475">
        <v>1201790</v>
      </c>
      <c r="B475" t="s">
        <v>1133</v>
      </c>
      <c r="C475" t="s">
        <v>55</v>
      </c>
      <c r="D475" t="s">
        <v>590</v>
      </c>
      <c r="E475" t="s">
        <v>3159</v>
      </c>
      <c r="F475" t="s">
        <v>3117</v>
      </c>
      <c r="G475" t="s">
        <v>3118</v>
      </c>
      <c r="H475" t="s">
        <v>1137</v>
      </c>
      <c r="I475" t="s">
        <v>3160</v>
      </c>
      <c r="J475" t="s">
        <v>3161</v>
      </c>
      <c r="K475" t="s">
        <v>3162</v>
      </c>
      <c r="L475" s="170">
        <v>18534</v>
      </c>
      <c r="M475" t="s">
        <v>3122</v>
      </c>
      <c r="N475" t="s">
        <v>3123</v>
      </c>
      <c r="O475" t="s">
        <v>1151</v>
      </c>
    </row>
    <row r="476" spans="1:15" x14ac:dyDescent="0.2">
      <c r="A476">
        <v>1225782</v>
      </c>
      <c r="B476" t="s">
        <v>1152</v>
      </c>
      <c r="C476" t="s">
        <v>592</v>
      </c>
      <c r="D476" t="s">
        <v>591</v>
      </c>
      <c r="E476" t="s">
        <v>3163</v>
      </c>
      <c r="F476" t="s">
        <v>3164</v>
      </c>
      <c r="G476" t="s">
        <v>3165</v>
      </c>
      <c r="H476" t="s">
        <v>1137</v>
      </c>
      <c r="I476" t="s">
        <v>3166</v>
      </c>
      <c r="J476" t="s">
        <v>1112</v>
      </c>
      <c r="K476" t="s">
        <v>1112</v>
      </c>
      <c r="L476" s="170">
        <v>25637</v>
      </c>
      <c r="M476" t="s">
        <v>3167</v>
      </c>
      <c r="N476" t="s">
        <v>3168</v>
      </c>
      <c r="O476" t="s">
        <v>1151</v>
      </c>
    </row>
    <row r="477" spans="1:15" x14ac:dyDescent="0.2">
      <c r="A477">
        <v>1058787</v>
      </c>
      <c r="B477" t="s">
        <v>1133</v>
      </c>
      <c r="C477" t="s">
        <v>136</v>
      </c>
      <c r="D477" t="s">
        <v>593</v>
      </c>
      <c r="E477" t="s">
        <v>3169</v>
      </c>
      <c r="F477" t="s">
        <v>3170</v>
      </c>
      <c r="G477" t="s">
        <v>3171</v>
      </c>
      <c r="H477" t="s">
        <v>1137</v>
      </c>
      <c r="I477" t="s">
        <v>3172</v>
      </c>
      <c r="J477" t="s">
        <v>3173</v>
      </c>
      <c r="K477" t="s">
        <v>3174</v>
      </c>
      <c r="L477" s="170">
        <v>17200</v>
      </c>
      <c r="M477" t="s">
        <v>3167</v>
      </c>
      <c r="N477" t="s">
        <v>3168</v>
      </c>
      <c r="O477" t="s">
        <v>1151</v>
      </c>
    </row>
    <row r="478" spans="1:15" x14ac:dyDescent="0.2">
      <c r="A478">
        <v>1203221</v>
      </c>
      <c r="B478" t="s">
        <v>1152</v>
      </c>
      <c r="C478" t="s">
        <v>594</v>
      </c>
      <c r="D478" t="s">
        <v>310</v>
      </c>
      <c r="E478" t="s">
        <v>3175</v>
      </c>
      <c r="F478" t="s">
        <v>3164</v>
      </c>
      <c r="G478" t="s">
        <v>3165</v>
      </c>
      <c r="H478" t="s">
        <v>1137</v>
      </c>
      <c r="I478" t="s">
        <v>3176</v>
      </c>
      <c r="J478" t="s">
        <v>1112</v>
      </c>
      <c r="K478" t="s">
        <v>1112</v>
      </c>
      <c r="L478" s="170">
        <v>26539</v>
      </c>
      <c r="M478" t="s">
        <v>3167</v>
      </c>
      <c r="N478" t="s">
        <v>3168</v>
      </c>
      <c r="O478" t="s">
        <v>1151</v>
      </c>
    </row>
    <row r="479" spans="1:15" x14ac:dyDescent="0.2">
      <c r="A479">
        <v>1120622</v>
      </c>
      <c r="B479" t="s">
        <v>1133</v>
      </c>
      <c r="C479" t="s">
        <v>596</v>
      </c>
      <c r="D479" t="s">
        <v>595</v>
      </c>
      <c r="E479" t="s">
        <v>3177</v>
      </c>
      <c r="F479" t="s">
        <v>3178</v>
      </c>
      <c r="G479" t="s">
        <v>3179</v>
      </c>
      <c r="H479" t="s">
        <v>1137</v>
      </c>
      <c r="I479" t="s">
        <v>3180</v>
      </c>
      <c r="J479" t="s">
        <v>1112</v>
      </c>
      <c r="K479" t="s">
        <v>1112</v>
      </c>
      <c r="L479" s="170">
        <v>23096</v>
      </c>
      <c r="M479" t="s">
        <v>3167</v>
      </c>
      <c r="N479" t="s">
        <v>3168</v>
      </c>
      <c r="O479" t="s">
        <v>1151</v>
      </c>
    </row>
    <row r="480" spans="1:15" x14ac:dyDescent="0.2">
      <c r="A480">
        <v>1203219</v>
      </c>
      <c r="B480" t="s">
        <v>1133</v>
      </c>
      <c r="C480" t="s">
        <v>597</v>
      </c>
      <c r="D480" t="s">
        <v>310</v>
      </c>
      <c r="E480" t="s">
        <v>3181</v>
      </c>
      <c r="F480" t="s">
        <v>3164</v>
      </c>
      <c r="G480" t="s">
        <v>3165</v>
      </c>
      <c r="H480" t="s">
        <v>1137</v>
      </c>
      <c r="I480" t="s">
        <v>3176</v>
      </c>
      <c r="J480" t="s">
        <v>3182</v>
      </c>
      <c r="K480" t="s">
        <v>3183</v>
      </c>
      <c r="L480" s="170">
        <v>26789</v>
      </c>
      <c r="M480" t="s">
        <v>3167</v>
      </c>
      <c r="N480" t="s">
        <v>3168</v>
      </c>
      <c r="O480" t="s">
        <v>1151</v>
      </c>
    </row>
    <row r="481" spans="1:15" x14ac:dyDescent="0.2">
      <c r="A481">
        <v>1203217</v>
      </c>
      <c r="B481" t="s">
        <v>1133</v>
      </c>
      <c r="C481" t="s">
        <v>499</v>
      </c>
      <c r="D481" t="s">
        <v>598</v>
      </c>
      <c r="E481" t="s">
        <v>3184</v>
      </c>
      <c r="F481" t="s">
        <v>3164</v>
      </c>
      <c r="G481" t="s">
        <v>3165</v>
      </c>
      <c r="H481" t="s">
        <v>1137</v>
      </c>
      <c r="I481" t="s">
        <v>3185</v>
      </c>
      <c r="J481" t="s">
        <v>1112</v>
      </c>
      <c r="K481" t="s">
        <v>3186</v>
      </c>
      <c r="L481" s="170">
        <v>17578</v>
      </c>
      <c r="M481" t="s">
        <v>3167</v>
      </c>
      <c r="N481" t="s">
        <v>3168</v>
      </c>
      <c r="O481" t="s">
        <v>1151</v>
      </c>
    </row>
    <row r="482" spans="1:15" x14ac:dyDescent="0.2">
      <c r="A482">
        <v>1203214</v>
      </c>
      <c r="B482" t="s">
        <v>1152</v>
      </c>
      <c r="C482" t="s">
        <v>600</v>
      </c>
      <c r="D482" t="s">
        <v>599</v>
      </c>
      <c r="E482" t="s">
        <v>3187</v>
      </c>
      <c r="F482" t="s">
        <v>3164</v>
      </c>
      <c r="G482" t="s">
        <v>3165</v>
      </c>
      <c r="H482" t="s">
        <v>1137</v>
      </c>
      <c r="I482" t="s">
        <v>1112</v>
      </c>
      <c r="J482" t="s">
        <v>3188</v>
      </c>
      <c r="K482" t="s">
        <v>3189</v>
      </c>
      <c r="L482" s="170">
        <v>28559</v>
      </c>
      <c r="M482" t="s">
        <v>3167</v>
      </c>
      <c r="N482" t="s">
        <v>3168</v>
      </c>
      <c r="O482" t="s">
        <v>1151</v>
      </c>
    </row>
    <row r="483" spans="1:15" x14ac:dyDescent="0.2">
      <c r="A483">
        <v>1061982</v>
      </c>
      <c r="B483" t="s">
        <v>1133</v>
      </c>
      <c r="C483" t="s">
        <v>314</v>
      </c>
      <c r="D483" t="s">
        <v>276</v>
      </c>
      <c r="E483" t="s">
        <v>3190</v>
      </c>
      <c r="F483" t="s">
        <v>3097</v>
      </c>
      <c r="G483" t="s">
        <v>3098</v>
      </c>
      <c r="H483" t="s">
        <v>1137</v>
      </c>
      <c r="I483" t="s">
        <v>3191</v>
      </c>
      <c r="J483" t="s">
        <v>3192</v>
      </c>
      <c r="K483" t="s">
        <v>3193</v>
      </c>
      <c r="L483" s="170">
        <v>25659</v>
      </c>
      <c r="M483" t="s">
        <v>3194</v>
      </c>
      <c r="N483" t="s">
        <v>3195</v>
      </c>
      <c r="O483" t="s">
        <v>1151</v>
      </c>
    </row>
    <row r="484" spans="1:15" x14ac:dyDescent="0.2">
      <c r="A484">
        <v>1062598</v>
      </c>
      <c r="B484" t="s">
        <v>1133</v>
      </c>
      <c r="C484" t="s">
        <v>602</v>
      </c>
      <c r="D484" t="s">
        <v>601</v>
      </c>
      <c r="E484" t="s">
        <v>3196</v>
      </c>
      <c r="F484" t="s">
        <v>3197</v>
      </c>
      <c r="G484" t="s">
        <v>3198</v>
      </c>
      <c r="H484" t="s">
        <v>1137</v>
      </c>
      <c r="I484" t="s">
        <v>3199</v>
      </c>
      <c r="J484" t="s">
        <v>3200</v>
      </c>
      <c r="K484" t="s">
        <v>3201</v>
      </c>
      <c r="L484" s="170">
        <v>18337</v>
      </c>
      <c r="M484" t="s">
        <v>3194</v>
      </c>
      <c r="N484" t="s">
        <v>3195</v>
      </c>
      <c r="O484" t="s">
        <v>1151</v>
      </c>
    </row>
    <row r="485" spans="1:15" x14ac:dyDescent="0.2">
      <c r="A485">
        <v>1063906</v>
      </c>
      <c r="B485" t="s">
        <v>1133</v>
      </c>
      <c r="C485" t="s">
        <v>311</v>
      </c>
      <c r="D485" t="s">
        <v>603</v>
      </c>
      <c r="E485" t="s">
        <v>3202</v>
      </c>
      <c r="F485" t="s">
        <v>3203</v>
      </c>
      <c r="G485" t="s">
        <v>3204</v>
      </c>
      <c r="H485" t="s">
        <v>1137</v>
      </c>
      <c r="I485" t="s">
        <v>3205</v>
      </c>
      <c r="J485" t="s">
        <v>3206</v>
      </c>
      <c r="K485" t="s">
        <v>3207</v>
      </c>
      <c r="L485" s="170">
        <v>25554</v>
      </c>
      <c r="M485" t="s">
        <v>3194</v>
      </c>
      <c r="N485" t="s">
        <v>3195</v>
      </c>
      <c r="O485" t="s">
        <v>1151</v>
      </c>
    </row>
    <row r="486" spans="1:15" x14ac:dyDescent="0.2">
      <c r="A486">
        <v>1030720</v>
      </c>
      <c r="B486" t="s">
        <v>1133</v>
      </c>
      <c r="C486" t="s">
        <v>346</v>
      </c>
      <c r="D486" t="s">
        <v>604</v>
      </c>
      <c r="E486" t="s">
        <v>3208</v>
      </c>
      <c r="F486" t="s">
        <v>3209</v>
      </c>
      <c r="G486" t="s">
        <v>3210</v>
      </c>
      <c r="H486" t="s">
        <v>1137</v>
      </c>
      <c r="I486" t="s">
        <v>1112</v>
      </c>
      <c r="J486" t="s">
        <v>3211</v>
      </c>
      <c r="K486" t="s">
        <v>3212</v>
      </c>
      <c r="L486" s="170">
        <v>35816</v>
      </c>
      <c r="M486" t="s">
        <v>3194</v>
      </c>
      <c r="N486" t="s">
        <v>3195</v>
      </c>
      <c r="O486" t="s">
        <v>1151</v>
      </c>
    </row>
    <row r="487" spans="1:15" x14ac:dyDescent="0.2">
      <c r="A487">
        <v>1063907</v>
      </c>
      <c r="B487" t="s">
        <v>1133</v>
      </c>
      <c r="C487" t="s">
        <v>373</v>
      </c>
      <c r="D487" t="s">
        <v>604</v>
      </c>
      <c r="E487" t="s">
        <v>3208</v>
      </c>
      <c r="F487" t="s">
        <v>3209</v>
      </c>
      <c r="G487" t="s">
        <v>3210</v>
      </c>
      <c r="H487" t="s">
        <v>1137</v>
      </c>
      <c r="I487" t="s">
        <v>3211</v>
      </c>
      <c r="J487" t="s">
        <v>1112</v>
      </c>
      <c r="K487" t="s">
        <v>3213</v>
      </c>
      <c r="L487" s="170">
        <v>22335</v>
      </c>
      <c r="M487" t="s">
        <v>3194</v>
      </c>
      <c r="N487" t="s">
        <v>3195</v>
      </c>
      <c r="O487" t="s">
        <v>1151</v>
      </c>
    </row>
    <row r="488" spans="1:15" x14ac:dyDescent="0.2">
      <c r="A488">
        <v>1258495</v>
      </c>
      <c r="B488" t="s">
        <v>1133</v>
      </c>
      <c r="C488" t="s">
        <v>605</v>
      </c>
      <c r="D488" t="s">
        <v>604</v>
      </c>
      <c r="E488" t="s">
        <v>3214</v>
      </c>
      <c r="F488" t="s">
        <v>3197</v>
      </c>
      <c r="G488" t="s">
        <v>3198</v>
      </c>
      <c r="H488" t="s">
        <v>1137</v>
      </c>
      <c r="I488" t="s">
        <v>3211</v>
      </c>
      <c r="J488" t="s">
        <v>1112</v>
      </c>
      <c r="K488" t="s">
        <v>1112</v>
      </c>
      <c r="L488" s="170">
        <v>34770</v>
      </c>
      <c r="M488" t="s">
        <v>3194</v>
      </c>
      <c r="N488" t="s">
        <v>3195</v>
      </c>
      <c r="O488" t="s">
        <v>1151</v>
      </c>
    </row>
    <row r="489" spans="1:15" x14ac:dyDescent="0.2">
      <c r="A489">
        <v>1409880</v>
      </c>
      <c r="B489" t="s">
        <v>1133</v>
      </c>
      <c r="C489" t="s">
        <v>131</v>
      </c>
      <c r="D489" t="s">
        <v>606</v>
      </c>
      <c r="E489" t="s">
        <v>3215</v>
      </c>
      <c r="F489" t="s">
        <v>3097</v>
      </c>
      <c r="G489" t="s">
        <v>3216</v>
      </c>
      <c r="H489" t="s">
        <v>1137</v>
      </c>
      <c r="I489" t="s">
        <v>1112</v>
      </c>
      <c r="J489" t="s">
        <v>3217</v>
      </c>
      <c r="K489" t="s">
        <v>3218</v>
      </c>
      <c r="L489" s="170">
        <v>33373</v>
      </c>
      <c r="M489" t="s">
        <v>3194</v>
      </c>
      <c r="N489" t="s">
        <v>3195</v>
      </c>
      <c r="O489" t="s">
        <v>1151</v>
      </c>
    </row>
    <row r="490" spans="1:15" x14ac:dyDescent="0.2">
      <c r="A490">
        <v>1153614</v>
      </c>
      <c r="B490" t="s">
        <v>1133</v>
      </c>
      <c r="C490" t="s">
        <v>113</v>
      </c>
      <c r="D490" t="s">
        <v>607</v>
      </c>
      <c r="E490" t="s">
        <v>3219</v>
      </c>
      <c r="F490" t="s">
        <v>3087</v>
      </c>
      <c r="G490" t="s">
        <v>3088</v>
      </c>
      <c r="H490" t="s">
        <v>1137</v>
      </c>
      <c r="I490" t="s">
        <v>3220</v>
      </c>
      <c r="J490" t="s">
        <v>3221</v>
      </c>
      <c r="K490" t="s">
        <v>3222</v>
      </c>
      <c r="L490" s="170">
        <v>27470</v>
      </c>
      <c r="M490" t="s">
        <v>3194</v>
      </c>
      <c r="N490" t="s">
        <v>3195</v>
      </c>
      <c r="O490" t="s">
        <v>1151</v>
      </c>
    </row>
    <row r="491" spans="1:15" x14ac:dyDescent="0.2">
      <c r="A491">
        <v>1057509</v>
      </c>
      <c r="B491" t="s">
        <v>1133</v>
      </c>
      <c r="C491" t="s">
        <v>326</v>
      </c>
      <c r="D491" t="s">
        <v>608</v>
      </c>
      <c r="E491" t="s">
        <v>3223</v>
      </c>
      <c r="F491" t="s">
        <v>3197</v>
      </c>
      <c r="G491" t="s">
        <v>3198</v>
      </c>
      <c r="H491" t="s">
        <v>1137</v>
      </c>
      <c r="I491" t="s">
        <v>3224</v>
      </c>
      <c r="J491" t="s">
        <v>1112</v>
      </c>
      <c r="K491" t="s">
        <v>1112</v>
      </c>
      <c r="L491" s="170">
        <v>10927</v>
      </c>
      <c r="M491" t="s">
        <v>3194</v>
      </c>
      <c r="N491" t="s">
        <v>3195</v>
      </c>
      <c r="O491" t="s">
        <v>1151</v>
      </c>
    </row>
    <row r="492" spans="1:15" x14ac:dyDescent="0.2">
      <c r="A492">
        <v>1830771</v>
      </c>
      <c r="B492" t="s">
        <v>1152</v>
      </c>
      <c r="C492" t="s">
        <v>610</v>
      </c>
      <c r="D492" t="s">
        <v>609</v>
      </c>
      <c r="E492" t="s">
        <v>3225</v>
      </c>
      <c r="F492" t="s">
        <v>3226</v>
      </c>
      <c r="G492" t="s">
        <v>3227</v>
      </c>
      <c r="H492" t="s">
        <v>1137</v>
      </c>
      <c r="I492" t="s">
        <v>1112</v>
      </c>
      <c r="J492" t="s">
        <v>1112</v>
      </c>
      <c r="K492" t="s">
        <v>1112</v>
      </c>
      <c r="L492" s="170">
        <v>30535</v>
      </c>
      <c r="M492" t="s">
        <v>3228</v>
      </c>
      <c r="N492" t="s">
        <v>3229</v>
      </c>
      <c r="O492" t="s">
        <v>1151</v>
      </c>
    </row>
    <row r="493" spans="1:15" x14ac:dyDescent="0.2">
      <c r="A493">
        <v>1875358</v>
      </c>
      <c r="B493" t="s">
        <v>1133</v>
      </c>
      <c r="C493" t="s">
        <v>37</v>
      </c>
      <c r="D493" t="s">
        <v>611</v>
      </c>
      <c r="E493" t="s">
        <v>3230</v>
      </c>
      <c r="F493" t="s">
        <v>3226</v>
      </c>
      <c r="G493" t="s">
        <v>3227</v>
      </c>
      <c r="H493" t="s">
        <v>1137</v>
      </c>
      <c r="I493" t="s">
        <v>1112</v>
      </c>
      <c r="J493" t="s">
        <v>1112</v>
      </c>
      <c r="K493" t="s">
        <v>1112</v>
      </c>
      <c r="L493" s="170">
        <v>22638</v>
      </c>
      <c r="M493" t="s">
        <v>3228</v>
      </c>
      <c r="N493" t="s">
        <v>3229</v>
      </c>
      <c r="O493" t="s">
        <v>1151</v>
      </c>
    </row>
    <row r="494" spans="1:15" x14ac:dyDescent="0.2">
      <c r="A494">
        <v>1203283</v>
      </c>
      <c r="B494" t="s">
        <v>1133</v>
      </c>
      <c r="C494" t="s">
        <v>524</v>
      </c>
      <c r="D494" t="s">
        <v>365</v>
      </c>
      <c r="E494" t="s">
        <v>3231</v>
      </c>
      <c r="F494" t="s">
        <v>3232</v>
      </c>
      <c r="G494" t="s">
        <v>3233</v>
      </c>
      <c r="H494" t="s">
        <v>1137</v>
      </c>
      <c r="I494" t="s">
        <v>1112</v>
      </c>
      <c r="J494" t="s">
        <v>3234</v>
      </c>
      <c r="K494" t="s">
        <v>3235</v>
      </c>
      <c r="L494" s="170">
        <v>16044</v>
      </c>
      <c r="M494" t="s">
        <v>3228</v>
      </c>
      <c r="N494" t="s">
        <v>3229</v>
      </c>
      <c r="O494" t="s">
        <v>1151</v>
      </c>
    </row>
    <row r="495" spans="1:15" x14ac:dyDescent="0.2">
      <c r="A495">
        <v>1203301</v>
      </c>
      <c r="B495" t="s">
        <v>1133</v>
      </c>
      <c r="C495" t="s">
        <v>204</v>
      </c>
      <c r="D495" t="s">
        <v>612</v>
      </c>
      <c r="E495" t="s">
        <v>3236</v>
      </c>
      <c r="F495" t="s">
        <v>3226</v>
      </c>
      <c r="G495" t="s">
        <v>3227</v>
      </c>
      <c r="H495" t="s">
        <v>1137</v>
      </c>
      <c r="I495" t="s">
        <v>1112</v>
      </c>
      <c r="J495" t="s">
        <v>1112</v>
      </c>
      <c r="K495" t="s">
        <v>1112</v>
      </c>
      <c r="L495" s="170">
        <v>19684</v>
      </c>
      <c r="M495" t="s">
        <v>3228</v>
      </c>
      <c r="N495" t="s">
        <v>3229</v>
      </c>
      <c r="O495" t="s">
        <v>1151</v>
      </c>
    </row>
    <row r="496" spans="1:15" x14ac:dyDescent="0.2">
      <c r="A496">
        <v>1203302</v>
      </c>
      <c r="B496" t="s">
        <v>1133</v>
      </c>
      <c r="C496" t="s">
        <v>39</v>
      </c>
      <c r="D496" t="s">
        <v>613</v>
      </c>
      <c r="E496" t="s">
        <v>3237</v>
      </c>
      <c r="F496" t="s">
        <v>3238</v>
      </c>
      <c r="G496" t="s">
        <v>3239</v>
      </c>
      <c r="H496" t="s">
        <v>1137</v>
      </c>
      <c r="I496" t="s">
        <v>1112</v>
      </c>
      <c r="J496" t="s">
        <v>1112</v>
      </c>
      <c r="K496" t="s">
        <v>1112</v>
      </c>
      <c r="L496" s="170">
        <v>26436</v>
      </c>
      <c r="M496" t="s">
        <v>3228</v>
      </c>
      <c r="N496" t="s">
        <v>3229</v>
      </c>
      <c r="O496" t="s">
        <v>1151</v>
      </c>
    </row>
    <row r="497" spans="1:15" x14ac:dyDescent="0.2">
      <c r="A497">
        <v>1290314</v>
      </c>
      <c r="B497" t="s">
        <v>1152</v>
      </c>
      <c r="C497" t="s">
        <v>171</v>
      </c>
      <c r="D497" t="s">
        <v>614</v>
      </c>
      <c r="E497" t="s">
        <v>3240</v>
      </c>
      <c r="F497" t="s">
        <v>3241</v>
      </c>
      <c r="G497" t="s">
        <v>3242</v>
      </c>
      <c r="H497" t="s">
        <v>1137</v>
      </c>
      <c r="I497" t="s">
        <v>1112</v>
      </c>
      <c r="J497" t="s">
        <v>1112</v>
      </c>
      <c r="K497" t="s">
        <v>1112</v>
      </c>
      <c r="L497" s="170">
        <v>29360</v>
      </c>
      <c r="M497" t="s">
        <v>3228</v>
      </c>
      <c r="N497" t="s">
        <v>3229</v>
      </c>
      <c r="O497" t="s">
        <v>1151</v>
      </c>
    </row>
    <row r="498" spans="1:15" x14ac:dyDescent="0.2">
      <c r="A498">
        <v>1895398</v>
      </c>
      <c r="B498" t="s">
        <v>1152</v>
      </c>
      <c r="C498" t="s">
        <v>616</v>
      </c>
      <c r="D498" t="s">
        <v>615</v>
      </c>
      <c r="E498" t="s">
        <v>3243</v>
      </c>
      <c r="F498" t="s">
        <v>3244</v>
      </c>
      <c r="G498" t="s">
        <v>3245</v>
      </c>
      <c r="H498" t="s">
        <v>1137</v>
      </c>
      <c r="I498" t="s">
        <v>1112</v>
      </c>
      <c r="J498" t="s">
        <v>1112</v>
      </c>
      <c r="K498" t="s">
        <v>1112</v>
      </c>
      <c r="L498" s="170">
        <v>34701</v>
      </c>
      <c r="M498" t="s">
        <v>3228</v>
      </c>
      <c r="N498" t="s">
        <v>3229</v>
      </c>
      <c r="O498" t="s">
        <v>1151</v>
      </c>
    </row>
    <row r="499" spans="1:15" x14ac:dyDescent="0.2">
      <c r="A499">
        <v>1461464</v>
      </c>
      <c r="B499" t="s">
        <v>1152</v>
      </c>
      <c r="C499" t="s">
        <v>618</v>
      </c>
      <c r="D499" t="s">
        <v>617</v>
      </c>
      <c r="E499" t="s">
        <v>3246</v>
      </c>
      <c r="F499" t="s">
        <v>3226</v>
      </c>
      <c r="G499" t="s">
        <v>3227</v>
      </c>
      <c r="H499" t="s">
        <v>1137</v>
      </c>
      <c r="I499" t="s">
        <v>1112</v>
      </c>
      <c r="J499" t="s">
        <v>1112</v>
      </c>
      <c r="K499" t="s">
        <v>3247</v>
      </c>
      <c r="L499" s="170">
        <v>27612</v>
      </c>
      <c r="M499" t="s">
        <v>3228</v>
      </c>
      <c r="N499" t="s">
        <v>3229</v>
      </c>
      <c r="O499" t="s">
        <v>1151</v>
      </c>
    </row>
    <row r="500" spans="1:15" x14ac:dyDescent="0.2">
      <c r="A500">
        <v>1203285</v>
      </c>
      <c r="B500" t="s">
        <v>1133</v>
      </c>
      <c r="C500" t="s">
        <v>373</v>
      </c>
      <c r="D500" t="s">
        <v>619</v>
      </c>
      <c r="E500" t="s">
        <v>3248</v>
      </c>
      <c r="F500" t="s">
        <v>3226</v>
      </c>
      <c r="G500" t="s">
        <v>3227</v>
      </c>
      <c r="H500" t="s">
        <v>1137</v>
      </c>
      <c r="I500" t="s">
        <v>3249</v>
      </c>
      <c r="J500" t="s">
        <v>1112</v>
      </c>
      <c r="K500" t="s">
        <v>3250</v>
      </c>
      <c r="L500" s="170">
        <v>19453</v>
      </c>
      <c r="M500" t="s">
        <v>3228</v>
      </c>
      <c r="N500" t="s">
        <v>3229</v>
      </c>
      <c r="O500" t="s">
        <v>1151</v>
      </c>
    </row>
    <row r="501" spans="1:15" x14ac:dyDescent="0.2">
      <c r="A501">
        <v>1872049</v>
      </c>
      <c r="B501" t="s">
        <v>1133</v>
      </c>
      <c r="C501" t="s">
        <v>568</v>
      </c>
      <c r="D501" t="s">
        <v>617</v>
      </c>
      <c r="E501" t="s">
        <v>3251</v>
      </c>
      <c r="F501" t="s">
        <v>1347</v>
      </c>
      <c r="G501" t="s">
        <v>1348</v>
      </c>
      <c r="H501" t="s">
        <v>1137</v>
      </c>
      <c r="I501" t="s">
        <v>1112</v>
      </c>
      <c r="J501" t="s">
        <v>3252</v>
      </c>
      <c r="K501" t="s">
        <v>3253</v>
      </c>
      <c r="L501" s="170">
        <v>25929</v>
      </c>
      <c r="M501" t="s">
        <v>3228</v>
      </c>
      <c r="N501" t="s">
        <v>3229</v>
      </c>
      <c r="O501" t="s">
        <v>1151</v>
      </c>
    </row>
    <row r="502" spans="1:15" x14ac:dyDescent="0.2">
      <c r="A502">
        <v>1063884</v>
      </c>
      <c r="B502" t="s">
        <v>1133</v>
      </c>
      <c r="C502" t="s">
        <v>49</v>
      </c>
      <c r="D502" t="s">
        <v>365</v>
      </c>
      <c r="E502" t="s">
        <v>3254</v>
      </c>
      <c r="F502" t="s">
        <v>3232</v>
      </c>
      <c r="G502" t="s">
        <v>3233</v>
      </c>
      <c r="H502" t="s">
        <v>1137</v>
      </c>
      <c r="I502" t="s">
        <v>3255</v>
      </c>
      <c r="J502" t="s">
        <v>1112</v>
      </c>
      <c r="K502" t="s">
        <v>3256</v>
      </c>
      <c r="L502" s="170">
        <v>17400</v>
      </c>
      <c r="M502" t="s">
        <v>3228</v>
      </c>
      <c r="N502" t="s">
        <v>3229</v>
      </c>
      <c r="O502" t="s">
        <v>1151</v>
      </c>
    </row>
    <row r="503" spans="1:15" x14ac:dyDescent="0.2">
      <c r="A503">
        <v>1203300</v>
      </c>
      <c r="B503" t="s">
        <v>1133</v>
      </c>
      <c r="C503" t="s">
        <v>107</v>
      </c>
      <c r="D503" t="s">
        <v>612</v>
      </c>
      <c r="E503" t="s">
        <v>3257</v>
      </c>
      <c r="F503" t="s">
        <v>3226</v>
      </c>
      <c r="G503" t="s">
        <v>3227</v>
      </c>
      <c r="H503" t="s">
        <v>1137</v>
      </c>
      <c r="I503" t="s">
        <v>1112</v>
      </c>
      <c r="J503" t="s">
        <v>1112</v>
      </c>
      <c r="K503" t="s">
        <v>1112</v>
      </c>
      <c r="L503" s="170">
        <v>22463</v>
      </c>
      <c r="M503" t="s">
        <v>3228</v>
      </c>
      <c r="N503" t="s">
        <v>3229</v>
      </c>
      <c r="O503" t="s">
        <v>1151</v>
      </c>
    </row>
    <row r="504" spans="1:15" x14ac:dyDescent="0.2">
      <c r="A504">
        <v>1203289</v>
      </c>
      <c r="B504" t="s">
        <v>1133</v>
      </c>
      <c r="C504" t="s">
        <v>107</v>
      </c>
      <c r="D504" t="s">
        <v>617</v>
      </c>
      <c r="E504" t="s">
        <v>3246</v>
      </c>
      <c r="F504" t="s">
        <v>3226</v>
      </c>
      <c r="G504" t="s">
        <v>3227</v>
      </c>
      <c r="H504" t="s">
        <v>1137</v>
      </c>
      <c r="I504" t="s">
        <v>1112</v>
      </c>
      <c r="J504" t="s">
        <v>3258</v>
      </c>
      <c r="K504" t="s">
        <v>3259</v>
      </c>
      <c r="L504" s="170">
        <v>24482</v>
      </c>
      <c r="M504" t="s">
        <v>3228</v>
      </c>
      <c r="N504" t="s">
        <v>3229</v>
      </c>
      <c r="O504" t="s">
        <v>1151</v>
      </c>
    </row>
    <row r="505" spans="1:15" x14ac:dyDescent="0.2">
      <c r="A505">
        <v>1203303</v>
      </c>
      <c r="B505" t="s">
        <v>1133</v>
      </c>
      <c r="C505" t="s">
        <v>74</v>
      </c>
      <c r="D505" t="s">
        <v>609</v>
      </c>
      <c r="E505" t="s">
        <v>3260</v>
      </c>
      <c r="F505" t="s">
        <v>3226</v>
      </c>
      <c r="G505" t="s">
        <v>3227</v>
      </c>
      <c r="H505" t="s">
        <v>1137</v>
      </c>
      <c r="I505" t="s">
        <v>1112</v>
      </c>
      <c r="J505" t="s">
        <v>3261</v>
      </c>
      <c r="K505" t="s">
        <v>3262</v>
      </c>
      <c r="L505" s="170">
        <v>29327</v>
      </c>
      <c r="M505" t="s">
        <v>3228</v>
      </c>
      <c r="N505" t="s">
        <v>3229</v>
      </c>
      <c r="O505" t="s">
        <v>1151</v>
      </c>
    </row>
    <row r="506" spans="1:15" x14ac:dyDescent="0.2">
      <c r="A506">
        <v>1203287</v>
      </c>
      <c r="B506" t="s">
        <v>1133</v>
      </c>
      <c r="C506" t="s">
        <v>131</v>
      </c>
      <c r="D506" t="s">
        <v>360</v>
      </c>
      <c r="E506" t="s">
        <v>3263</v>
      </c>
      <c r="F506" t="s">
        <v>3264</v>
      </c>
      <c r="G506" t="s">
        <v>3265</v>
      </c>
      <c r="H506" t="s">
        <v>1137</v>
      </c>
      <c r="I506" t="s">
        <v>1112</v>
      </c>
      <c r="J506" t="s">
        <v>3266</v>
      </c>
      <c r="K506" t="s">
        <v>1112</v>
      </c>
      <c r="L506" s="170">
        <v>23631</v>
      </c>
      <c r="M506" t="s">
        <v>3228</v>
      </c>
      <c r="N506" t="s">
        <v>3229</v>
      </c>
      <c r="O506" t="s">
        <v>1151</v>
      </c>
    </row>
    <row r="507" spans="1:15" x14ac:dyDescent="0.2">
      <c r="A507">
        <v>1203295</v>
      </c>
      <c r="B507" t="s">
        <v>1133</v>
      </c>
      <c r="C507" t="s">
        <v>343</v>
      </c>
      <c r="D507" t="s">
        <v>620</v>
      </c>
      <c r="E507" t="s">
        <v>3267</v>
      </c>
      <c r="F507" t="s">
        <v>3226</v>
      </c>
      <c r="G507" t="s">
        <v>3227</v>
      </c>
      <c r="H507" t="s">
        <v>1137</v>
      </c>
      <c r="I507" t="s">
        <v>1112</v>
      </c>
      <c r="J507" t="s">
        <v>1112</v>
      </c>
      <c r="K507" t="s">
        <v>1112</v>
      </c>
      <c r="L507" s="170">
        <v>29553</v>
      </c>
      <c r="M507" t="s">
        <v>3228</v>
      </c>
      <c r="N507" t="s">
        <v>3229</v>
      </c>
      <c r="O507" t="s">
        <v>1151</v>
      </c>
    </row>
    <row r="508" spans="1:15" x14ac:dyDescent="0.2">
      <c r="A508">
        <v>1217170</v>
      </c>
      <c r="B508" t="s">
        <v>1133</v>
      </c>
      <c r="C508" t="s">
        <v>622</v>
      </c>
      <c r="D508" t="s">
        <v>621</v>
      </c>
      <c r="E508" t="s">
        <v>3268</v>
      </c>
      <c r="F508" t="s">
        <v>3269</v>
      </c>
      <c r="G508" t="s">
        <v>3270</v>
      </c>
      <c r="H508" t="s">
        <v>1137</v>
      </c>
      <c r="I508" t="s">
        <v>3271</v>
      </c>
      <c r="J508" t="s">
        <v>1112</v>
      </c>
      <c r="K508" t="s">
        <v>1112</v>
      </c>
      <c r="L508" s="170">
        <v>11720</v>
      </c>
      <c r="M508" t="s">
        <v>3228</v>
      </c>
      <c r="N508" t="s">
        <v>3229</v>
      </c>
      <c r="O508" t="s">
        <v>1151</v>
      </c>
    </row>
    <row r="509" spans="1:15" x14ac:dyDescent="0.2">
      <c r="A509">
        <v>1203346</v>
      </c>
      <c r="B509" t="s">
        <v>1133</v>
      </c>
      <c r="C509" t="s">
        <v>107</v>
      </c>
      <c r="D509" t="s">
        <v>623</v>
      </c>
      <c r="E509" t="s">
        <v>3272</v>
      </c>
      <c r="F509" t="s">
        <v>3273</v>
      </c>
      <c r="G509" t="s">
        <v>3274</v>
      </c>
      <c r="H509" t="s">
        <v>1137</v>
      </c>
      <c r="I509" t="s">
        <v>3275</v>
      </c>
      <c r="J509" t="s">
        <v>1112</v>
      </c>
      <c r="K509" t="s">
        <v>3276</v>
      </c>
      <c r="L509" s="170">
        <v>19359</v>
      </c>
      <c r="M509" t="s">
        <v>3277</v>
      </c>
      <c r="N509" t="s">
        <v>3278</v>
      </c>
      <c r="O509" t="s">
        <v>1151</v>
      </c>
    </row>
    <row r="510" spans="1:15" x14ac:dyDescent="0.2">
      <c r="A510">
        <v>1765770</v>
      </c>
      <c r="B510" t="s">
        <v>1133</v>
      </c>
      <c r="C510" t="s">
        <v>368</v>
      </c>
      <c r="D510" t="s">
        <v>624</v>
      </c>
      <c r="E510" t="s">
        <v>3279</v>
      </c>
      <c r="F510" t="s">
        <v>3280</v>
      </c>
      <c r="G510" t="s">
        <v>3281</v>
      </c>
      <c r="H510" t="s">
        <v>1137</v>
      </c>
      <c r="I510" t="s">
        <v>3282</v>
      </c>
      <c r="J510" t="s">
        <v>3283</v>
      </c>
      <c r="K510" t="s">
        <v>3284</v>
      </c>
      <c r="L510" s="170">
        <v>21555</v>
      </c>
      <c r="M510" t="s">
        <v>3277</v>
      </c>
      <c r="N510" t="s">
        <v>3278</v>
      </c>
      <c r="O510" t="s">
        <v>1151</v>
      </c>
    </row>
    <row r="511" spans="1:15" x14ac:dyDescent="0.2">
      <c r="A511">
        <v>1203344</v>
      </c>
      <c r="B511" t="s">
        <v>1133</v>
      </c>
      <c r="C511" t="s">
        <v>173</v>
      </c>
      <c r="D511" t="s">
        <v>566</v>
      </c>
      <c r="E511" t="s">
        <v>3285</v>
      </c>
      <c r="F511" t="s">
        <v>3286</v>
      </c>
      <c r="G511" t="s">
        <v>3287</v>
      </c>
      <c r="H511" t="s">
        <v>1137</v>
      </c>
      <c r="I511" t="s">
        <v>1112</v>
      </c>
      <c r="J511" t="s">
        <v>3288</v>
      </c>
      <c r="K511" t="s">
        <v>3289</v>
      </c>
      <c r="L511" s="170">
        <v>29060</v>
      </c>
      <c r="M511" t="s">
        <v>3277</v>
      </c>
      <c r="N511" t="s">
        <v>3278</v>
      </c>
      <c r="O511" t="s">
        <v>1151</v>
      </c>
    </row>
    <row r="512" spans="1:15" x14ac:dyDescent="0.2">
      <c r="A512">
        <v>1829108</v>
      </c>
      <c r="B512" t="s">
        <v>1133</v>
      </c>
      <c r="C512" t="s">
        <v>119</v>
      </c>
      <c r="D512" t="s">
        <v>623</v>
      </c>
      <c r="E512" t="s">
        <v>3290</v>
      </c>
      <c r="F512" t="s">
        <v>1347</v>
      </c>
      <c r="G512" t="s">
        <v>1348</v>
      </c>
      <c r="H512" t="s">
        <v>1137</v>
      </c>
      <c r="I512" t="s">
        <v>1112</v>
      </c>
      <c r="J512" t="s">
        <v>3291</v>
      </c>
      <c r="K512" t="s">
        <v>3292</v>
      </c>
      <c r="L512" s="170">
        <v>30447</v>
      </c>
      <c r="M512" t="s">
        <v>3277</v>
      </c>
      <c r="N512" t="s">
        <v>3278</v>
      </c>
      <c r="O512" t="s">
        <v>1151</v>
      </c>
    </row>
    <row r="513" spans="1:15" x14ac:dyDescent="0.2">
      <c r="A513">
        <v>1891663</v>
      </c>
      <c r="B513" t="s">
        <v>1133</v>
      </c>
      <c r="C513" t="s">
        <v>138</v>
      </c>
      <c r="D513" t="s">
        <v>165</v>
      </c>
      <c r="E513" t="s">
        <v>3293</v>
      </c>
      <c r="F513" t="s">
        <v>3294</v>
      </c>
      <c r="G513" t="s">
        <v>3295</v>
      </c>
      <c r="H513" t="s">
        <v>1137</v>
      </c>
      <c r="I513" t="s">
        <v>3296</v>
      </c>
      <c r="J513" t="s">
        <v>3297</v>
      </c>
      <c r="K513" t="s">
        <v>3298</v>
      </c>
      <c r="L513" s="170">
        <v>22328</v>
      </c>
      <c r="M513" t="s">
        <v>3277</v>
      </c>
      <c r="N513" t="s">
        <v>3278</v>
      </c>
      <c r="O513" t="s">
        <v>1151</v>
      </c>
    </row>
    <row r="514" spans="1:15" x14ac:dyDescent="0.2">
      <c r="A514">
        <v>2294582</v>
      </c>
      <c r="B514" t="s">
        <v>1152</v>
      </c>
      <c r="C514" t="s">
        <v>626</v>
      </c>
      <c r="D514" t="s">
        <v>625</v>
      </c>
      <c r="E514" t="s">
        <v>3299</v>
      </c>
      <c r="F514" t="s">
        <v>3300</v>
      </c>
      <c r="G514" t="s">
        <v>3301</v>
      </c>
      <c r="H514" t="s">
        <v>1137</v>
      </c>
      <c r="I514" t="s">
        <v>1112</v>
      </c>
      <c r="J514" t="s">
        <v>3302</v>
      </c>
      <c r="K514" t="s">
        <v>3303</v>
      </c>
      <c r="L514" s="170">
        <v>22092</v>
      </c>
      <c r="M514" t="s">
        <v>3277</v>
      </c>
      <c r="N514" t="s">
        <v>3278</v>
      </c>
      <c r="O514" t="s">
        <v>1151</v>
      </c>
    </row>
    <row r="515" spans="1:15" x14ac:dyDescent="0.2">
      <c r="A515">
        <v>1203342</v>
      </c>
      <c r="B515" t="s">
        <v>1133</v>
      </c>
      <c r="C515" t="s">
        <v>49</v>
      </c>
      <c r="D515" t="s">
        <v>566</v>
      </c>
      <c r="E515" t="s">
        <v>3304</v>
      </c>
      <c r="F515" t="s">
        <v>3305</v>
      </c>
      <c r="G515" t="s">
        <v>3306</v>
      </c>
      <c r="H515" t="s">
        <v>1137</v>
      </c>
      <c r="I515" t="s">
        <v>3307</v>
      </c>
      <c r="J515" t="s">
        <v>3308</v>
      </c>
      <c r="K515" t="s">
        <v>3309</v>
      </c>
      <c r="L515" s="170">
        <v>27677</v>
      </c>
      <c r="M515" t="s">
        <v>3277</v>
      </c>
      <c r="N515" t="s">
        <v>3278</v>
      </c>
      <c r="O515" t="s">
        <v>1151</v>
      </c>
    </row>
    <row r="516" spans="1:15" x14ac:dyDescent="0.2">
      <c r="A516">
        <v>1063871</v>
      </c>
      <c r="B516" t="s">
        <v>1133</v>
      </c>
      <c r="C516" t="s">
        <v>295</v>
      </c>
      <c r="D516" t="s">
        <v>627</v>
      </c>
      <c r="E516" t="s">
        <v>3310</v>
      </c>
      <c r="F516" t="s">
        <v>3232</v>
      </c>
      <c r="G516" t="s">
        <v>3233</v>
      </c>
      <c r="H516" t="s">
        <v>1137</v>
      </c>
      <c r="I516" t="s">
        <v>3311</v>
      </c>
      <c r="J516" t="s">
        <v>3312</v>
      </c>
      <c r="K516" t="s">
        <v>3313</v>
      </c>
      <c r="L516" s="170">
        <v>19355</v>
      </c>
      <c r="M516" t="s">
        <v>3277</v>
      </c>
      <c r="N516" t="s">
        <v>3278</v>
      </c>
      <c r="O516" t="s">
        <v>1151</v>
      </c>
    </row>
    <row r="517" spans="1:15" x14ac:dyDescent="0.2">
      <c r="A517">
        <v>1192066</v>
      </c>
      <c r="B517" t="s">
        <v>1152</v>
      </c>
      <c r="C517" t="s">
        <v>628</v>
      </c>
      <c r="D517" t="s">
        <v>627</v>
      </c>
      <c r="E517" t="s">
        <v>3310</v>
      </c>
      <c r="F517" t="s">
        <v>3232</v>
      </c>
      <c r="G517" t="s">
        <v>3233</v>
      </c>
      <c r="H517" t="s">
        <v>1137</v>
      </c>
      <c r="I517" t="s">
        <v>3311</v>
      </c>
      <c r="J517" t="s">
        <v>3314</v>
      </c>
      <c r="K517" t="s">
        <v>3315</v>
      </c>
      <c r="L517" s="170">
        <v>22054</v>
      </c>
      <c r="M517" t="s">
        <v>3277</v>
      </c>
      <c r="N517" t="s">
        <v>3278</v>
      </c>
      <c r="O517" t="s">
        <v>1151</v>
      </c>
    </row>
    <row r="518" spans="1:15" x14ac:dyDescent="0.2">
      <c r="A518">
        <v>1203347</v>
      </c>
      <c r="B518" t="s">
        <v>1133</v>
      </c>
      <c r="C518" t="s">
        <v>57</v>
      </c>
      <c r="D518" t="s">
        <v>623</v>
      </c>
      <c r="E518" t="s">
        <v>3316</v>
      </c>
      <c r="F518" t="s">
        <v>3141</v>
      </c>
      <c r="G518" t="s">
        <v>3142</v>
      </c>
      <c r="H518" t="s">
        <v>1137</v>
      </c>
      <c r="I518" t="s">
        <v>3317</v>
      </c>
      <c r="J518" t="s">
        <v>3318</v>
      </c>
      <c r="K518" t="s">
        <v>3319</v>
      </c>
      <c r="L518" s="170">
        <v>17338</v>
      </c>
      <c r="M518" t="s">
        <v>3277</v>
      </c>
      <c r="N518" t="s">
        <v>3278</v>
      </c>
      <c r="O518" t="s">
        <v>1151</v>
      </c>
    </row>
    <row r="519" spans="1:15" x14ac:dyDescent="0.2">
      <c r="A519">
        <v>1685389</v>
      </c>
      <c r="B519" t="s">
        <v>1133</v>
      </c>
      <c r="C519" t="s">
        <v>630</v>
      </c>
      <c r="D519" t="s">
        <v>629</v>
      </c>
      <c r="E519" t="s">
        <v>3320</v>
      </c>
      <c r="F519" t="s">
        <v>3321</v>
      </c>
      <c r="G519" t="s">
        <v>3322</v>
      </c>
      <c r="H519" t="s">
        <v>1137</v>
      </c>
      <c r="I519" t="s">
        <v>3323</v>
      </c>
      <c r="J519" t="s">
        <v>3324</v>
      </c>
      <c r="K519" t="s">
        <v>3325</v>
      </c>
      <c r="L519" s="170">
        <v>37276</v>
      </c>
      <c r="M519" t="s">
        <v>3326</v>
      </c>
      <c r="N519" t="s">
        <v>3327</v>
      </c>
      <c r="O519" t="s">
        <v>1151</v>
      </c>
    </row>
    <row r="520" spans="1:15" x14ac:dyDescent="0.2">
      <c r="A520">
        <v>1173464</v>
      </c>
      <c r="B520" t="s">
        <v>1133</v>
      </c>
      <c r="C520" t="s">
        <v>339</v>
      </c>
      <c r="D520" t="s">
        <v>631</v>
      </c>
      <c r="E520" t="s">
        <v>3328</v>
      </c>
      <c r="F520" t="s">
        <v>3329</v>
      </c>
      <c r="G520" t="s">
        <v>3330</v>
      </c>
      <c r="H520" t="s">
        <v>1137</v>
      </c>
      <c r="I520" t="s">
        <v>3331</v>
      </c>
      <c r="J520" t="s">
        <v>3332</v>
      </c>
      <c r="K520" t="s">
        <v>3333</v>
      </c>
      <c r="L520" s="170">
        <v>25178</v>
      </c>
      <c r="M520" t="s">
        <v>3326</v>
      </c>
      <c r="N520" t="s">
        <v>3327</v>
      </c>
      <c r="O520" t="s">
        <v>1151</v>
      </c>
    </row>
    <row r="521" spans="1:15" x14ac:dyDescent="0.2">
      <c r="A521">
        <v>2262136</v>
      </c>
      <c r="B521" t="s">
        <v>1152</v>
      </c>
      <c r="C521" t="s">
        <v>544</v>
      </c>
      <c r="D521" t="s">
        <v>632</v>
      </c>
      <c r="E521" t="s">
        <v>3334</v>
      </c>
      <c r="F521" t="s">
        <v>3321</v>
      </c>
      <c r="G521" t="s">
        <v>3322</v>
      </c>
      <c r="H521" t="s">
        <v>1137</v>
      </c>
      <c r="I521" t="s">
        <v>1112</v>
      </c>
      <c r="J521" t="s">
        <v>3335</v>
      </c>
      <c r="K521" t="s">
        <v>3336</v>
      </c>
      <c r="L521" s="170">
        <v>33599</v>
      </c>
      <c r="M521" t="s">
        <v>3326</v>
      </c>
      <c r="N521" t="s">
        <v>3327</v>
      </c>
      <c r="O521" t="s">
        <v>1151</v>
      </c>
    </row>
    <row r="522" spans="1:15" x14ac:dyDescent="0.2">
      <c r="A522">
        <v>1126415</v>
      </c>
      <c r="B522" t="s">
        <v>1133</v>
      </c>
      <c r="C522" t="s">
        <v>634</v>
      </c>
      <c r="D522" t="s">
        <v>633</v>
      </c>
      <c r="E522" t="s">
        <v>3337</v>
      </c>
      <c r="F522" t="s">
        <v>3338</v>
      </c>
      <c r="G522" t="s">
        <v>3339</v>
      </c>
      <c r="H522" t="s">
        <v>1137</v>
      </c>
      <c r="I522" t="s">
        <v>1112</v>
      </c>
      <c r="J522" t="s">
        <v>3340</v>
      </c>
      <c r="K522" t="s">
        <v>3341</v>
      </c>
      <c r="L522" s="170">
        <v>29820</v>
      </c>
      <c r="M522" t="s">
        <v>3326</v>
      </c>
      <c r="N522" t="s">
        <v>3327</v>
      </c>
      <c r="O522" t="s">
        <v>1151</v>
      </c>
    </row>
    <row r="523" spans="1:15" x14ac:dyDescent="0.2">
      <c r="A523">
        <v>1179490</v>
      </c>
      <c r="B523" t="s">
        <v>1133</v>
      </c>
      <c r="C523" t="s">
        <v>295</v>
      </c>
      <c r="D523" t="s">
        <v>635</v>
      </c>
      <c r="E523" t="s">
        <v>3342</v>
      </c>
      <c r="F523" t="s">
        <v>3321</v>
      </c>
      <c r="G523" t="s">
        <v>3322</v>
      </c>
      <c r="H523" t="s">
        <v>1137</v>
      </c>
      <c r="I523" t="s">
        <v>1112</v>
      </c>
      <c r="J523" t="s">
        <v>3343</v>
      </c>
      <c r="K523" t="s">
        <v>3344</v>
      </c>
      <c r="L523" s="170">
        <v>20487</v>
      </c>
      <c r="M523" t="s">
        <v>3326</v>
      </c>
      <c r="N523" t="s">
        <v>3327</v>
      </c>
      <c r="O523" t="s">
        <v>1151</v>
      </c>
    </row>
    <row r="524" spans="1:15" x14ac:dyDescent="0.2">
      <c r="A524">
        <v>1238259</v>
      </c>
      <c r="B524" t="s">
        <v>1133</v>
      </c>
      <c r="C524" t="s">
        <v>256</v>
      </c>
      <c r="D524" t="s">
        <v>636</v>
      </c>
      <c r="E524" t="s">
        <v>3345</v>
      </c>
      <c r="F524" t="s">
        <v>3321</v>
      </c>
      <c r="G524" t="s">
        <v>3322</v>
      </c>
      <c r="H524" t="s">
        <v>1137</v>
      </c>
      <c r="I524" t="s">
        <v>1112</v>
      </c>
      <c r="J524" t="s">
        <v>3346</v>
      </c>
      <c r="K524" t="s">
        <v>3347</v>
      </c>
      <c r="L524" s="170">
        <v>31180</v>
      </c>
      <c r="M524" t="s">
        <v>3326</v>
      </c>
      <c r="N524" t="s">
        <v>3327</v>
      </c>
      <c r="O524" t="s">
        <v>1151</v>
      </c>
    </row>
    <row r="525" spans="1:15" x14ac:dyDescent="0.2">
      <c r="A525">
        <v>1173473</v>
      </c>
      <c r="B525" t="s">
        <v>1133</v>
      </c>
      <c r="C525" t="s">
        <v>456</v>
      </c>
      <c r="D525" t="s">
        <v>447</v>
      </c>
      <c r="E525" t="s">
        <v>3348</v>
      </c>
      <c r="F525" t="s">
        <v>3321</v>
      </c>
      <c r="G525" t="s">
        <v>3322</v>
      </c>
      <c r="H525" t="s">
        <v>1137</v>
      </c>
      <c r="I525" t="s">
        <v>3349</v>
      </c>
      <c r="J525" t="s">
        <v>3350</v>
      </c>
      <c r="K525" t="s">
        <v>3351</v>
      </c>
      <c r="L525" s="170">
        <v>24011</v>
      </c>
      <c r="M525" t="s">
        <v>3326</v>
      </c>
      <c r="N525" t="s">
        <v>3327</v>
      </c>
      <c r="O525" t="s">
        <v>1151</v>
      </c>
    </row>
    <row r="526" spans="1:15" x14ac:dyDescent="0.2">
      <c r="A526">
        <v>1171034</v>
      </c>
      <c r="B526" t="s">
        <v>1133</v>
      </c>
      <c r="C526" t="s">
        <v>164</v>
      </c>
      <c r="D526" t="s">
        <v>637</v>
      </c>
      <c r="E526" t="s">
        <v>3352</v>
      </c>
      <c r="F526" t="s">
        <v>3338</v>
      </c>
      <c r="G526" t="s">
        <v>3353</v>
      </c>
      <c r="H526" t="s">
        <v>1137</v>
      </c>
      <c r="I526" t="s">
        <v>3354</v>
      </c>
      <c r="J526" t="s">
        <v>3355</v>
      </c>
      <c r="K526" t="s">
        <v>3356</v>
      </c>
      <c r="L526" s="170">
        <v>21617</v>
      </c>
      <c r="M526" t="s">
        <v>3326</v>
      </c>
      <c r="N526" t="s">
        <v>3327</v>
      </c>
      <c r="O526" t="s">
        <v>1151</v>
      </c>
    </row>
    <row r="527" spans="1:15" x14ac:dyDescent="0.2">
      <c r="A527">
        <v>1586671</v>
      </c>
      <c r="B527" t="s">
        <v>1133</v>
      </c>
      <c r="C527" t="s">
        <v>164</v>
      </c>
      <c r="D527" t="s">
        <v>56</v>
      </c>
      <c r="E527" t="s">
        <v>3357</v>
      </c>
      <c r="F527" t="s">
        <v>3321</v>
      </c>
      <c r="G527" t="s">
        <v>3322</v>
      </c>
      <c r="H527" t="s">
        <v>1137</v>
      </c>
      <c r="I527" t="s">
        <v>1112</v>
      </c>
      <c r="J527" t="s">
        <v>3358</v>
      </c>
      <c r="K527" t="s">
        <v>3359</v>
      </c>
      <c r="L527" s="170">
        <v>31958</v>
      </c>
      <c r="M527" t="s">
        <v>3326</v>
      </c>
      <c r="N527" t="s">
        <v>3327</v>
      </c>
      <c r="O527" t="s">
        <v>1151</v>
      </c>
    </row>
    <row r="528" spans="1:15" x14ac:dyDescent="0.2">
      <c r="A528">
        <v>1203312</v>
      </c>
      <c r="B528" t="s">
        <v>1133</v>
      </c>
      <c r="C528" t="s">
        <v>323</v>
      </c>
      <c r="D528" t="s">
        <v>635</v>
      </c>
      <c r="E528" t="s">
        <v>3360</v>
      </c>
      <c r="F528" t="s">
        <v>3321</v>
      </c>
      <c r="G528" t="s">
        <v>3322</v>
      </c>
      <c r="H528" t="s">
        <v>1137</v>
      </c>
      <c r="I528" t="s">
        <v>3361</v>
      </c>
      <c r="J528" t="s">
        <v>3362</v>
      </c>
      <c r="K528" t="s">
        <v>3363</v>
      </c>
      <c r="L528" s="170">
        <v>23442</v>
      </c>
      <c r="M528" t="s">
        <v>3326</v>
      </c>
      <c r="N528" t="s">
        <v>3327</v>
      </c>
      <c r="O528" t="s">
        <v>1151</v>
      </c>
    </row>
    <row r="529" spans="1:15" x14ac:dyDescent="0.2">
      <c r="A529">
        <v>1157515</v>
      </c>
      <c r="B529" t="s">
        <v>1133</v>
      </c>
      <c r="C529" t="s">
        <v>57</v>
      </c>
      <c r="D529" t="s">
        <v>638</v>
      </c>
      <c r="E529" t="s">
        <v>3364</v>
      </c>
      <c r="F529" t="s">
        <v>3321</v>
      </c>
      <c r="G529" t="s">
        <v>3322</v>
      </c>
      <c r="H529" t="s">
        <v>1137</v>
      </c>
      <c r="I529" t="s">
        <v>1112</v>
      </c>
      <c r="J529" t="s">
        <v>3365</v>
      </c>
      <c r="K529" t="s">
        <v>3366</v>
      </c>
      <c r="L529" s="170">
        <v>23475</v>
      </c>
      <c r="M529" t="s">
        <v>3326</v>
      </c>
      <c r="N529" t="s">
        <v>3327</v>
      </c>
      <c r="O529" t="s">
        <v>1151</v>
      </c>
    </row>
    <row r="530" spans="1:15" x14ac:dyDescent="0.2">
      <c r="A530">
        <v>1203316</v>
      </c>
      <c r="B530" t="s">
        <v>1133</v>
      </c>
      <c r="C530" t="s">
        <v>196</v>
      </c>
      <c r="D530" t="s">
        <v>639</v>
      </c>
      <c r="E530" t="s">
        <v>3367</v>
      </c>
      <c r="F530" t="s">
        <v>3321</v>
      </c>
      <c r="G530" t="s">
        <v>3322</v>
      </c>
      <c r="H530" t="s">
        <v>1137</v>
      </c>
      <c r="I530" t="s">
        <v>3368</v>
      </c>
      <c r="J530" t="s">
        <v>3369</v>
      </c>
      <c r="K530" t="s">
        <v>3370</v>
      </c>
      <c r="L530" s="170">
        <v>20771</v>
      </c>
      <c r="M530" t="s">
        <v>3326</v>
      </c>
      <c r="N530" t="s">
        <v>3327</v>
      </c>
      <c r="O530" t="s">
        <v>1151</v>
      </c>
    </row>
    <row r="531" spans="1:15" x14ac:dyDescent="0.2">
      <c r="A531">
        <v>1203326</v>
      </c>
      <c r="B531" t="s">
        <v>1133</v>
      </c>
      <c r="C531" t="s">
        <v>641</v>
      </c>
      <c r="D531" t="s">
        <v>640</v>
      </c>
      <c r="E531" t="s">
        <v>3371</v>
      </c>
      <c r="F531" t="s">
        <v>2878</v>
      </c>
      <c r="G531" t="s">
        <v>2879</v>
      </c>
      <c r="H531" t="s">
        <v>1137</v>
      </c>
      <c r="I531" t="s">
        <v>3372</v>
      </c>
      <c r="J531" t="s">
        <v>3373</v>
      </c>
      <c r="K531" t="s">
        <v>3374</v>
      </c>
      <c r="L531" s="170">
        <v>19512</v>
      </c>
      <c r="M531" t="s">
        <v>3326</v>
      </c>
      <c r="N531" t="s">
        <v>3327</v>
      </c>
      <c r="O531" t="s">
        <v>1151</v>
      </c>
    </row>
    <row r="532" spans="1:15" x14ac:dyDescent="0.2">
      <c r="A532">
        <v>1203315</v>
      </c>
      <c r="B532" t="s">
        <v>1133</v>
      </c>
      <c r="C532" t="s">
        <v>51</v>
      </c>
      <c r="D532" t="s">
        <v>642</v>
      </c>
      <c r="E532" t="s">
        <v>3375</v>
      </c>
      <c r="F532" t="s">
        <v>3321</v>
      </c>
      <c r="G532" t="s">
        <v>3322</v>
      </c>
      <c r="H532" t="s">
        <v>1137</v>
      </c>
      <c r="I532" t="s">
        <v>1112</v>
      </c>
      <c r="J532" t="s">
        <v>3376</v>
      </c>
      <c r="K532" t="s">
        <v>3377</v>
      </c>
      <c r="L532" s="170">
        <v>23362</v>
      </c>
      <c r="M532" t="s">
        <v>3326</v>
      </c>
      <c r="N532" t="s">
        <v>3327</v>
      </c>
      <c r="O532" t="s">
        <v>1151</v>
      </c>
    </row>
    <row r="533" spans="1:15" x14ac:dyDescent="0.2">
      <c r="A533">
        <v>1463067</v>
      </c>
      <c r="B533" t="s">
        <v>1133</v>
      </c>
      <c r="C533" t="s">
        <v>131</v>
      </c>
      <c r="D533" t="s">
        <v>643</v>
      </c>
      <c r="E533" t="s">
        <v>3378</v>
      </c>
      <c r="F533" t="s">
        <v>3379</v>
      </c>
      <c r="G533" t="s">
        <v>3380</v>
      </c>
      <c r="H533" t="s">
        <v>1137</v>
      </c>
      <c r="I533" t="s">
        <v>3381</v>
      </c>
      <c r="J533" t="s">
        <v>1112</v>
      </c>
      <c r="K533" t="s">
        <v>3382</v>
      </c>
      <c r="L533" s="170">
        <v>26247</v>
      </c>
      <c r="M533" t="s">
        <v>3383</v>
      </c>
      <c r="N533" t="s">
        <v>3384</v>
      </c>
      <c r="O533" t="s">
        <v>1151</v>
      </c>
    </row>
    <row r="534" spans="1:15" x14ac:dyDescent="0.2">
      <c r="A534">
        <v>1203370</v>
      </c>
      <c r="B534" t="s">
        <v>1133</v>
      </c>
      <c r="C534" t="s">
        <v>60</v>
      </c>
      <c r="D534" t="s">
        <v>644</v>
      </c>
      <c r="E534" t="s">
        <v>3385</v>
      </c>
      <c r="F534" t="s">
        <v>3386</v>
      </c>
      <c r="G534" t="s">
        <v>3387</v>
      </c>
      <c r="H534" t="s">
        <v>1137</v>
      </c>
      <c r="I534" t="s">
        <v>3388</v>
      </c>
      <c r="J534" t="s">
        <v>1112</v>
      </c>
      <c r="K534" t="s">
        <v>1112</v>
      </c>
      <c r="L534" s="170">
        <v>20131</v>
      </c>
      <c r="M534" t="s">
        <v>3383</v>
      </c>
      <c r="N534" t="s">
        <v>3384</v>
      </c>
      <c r="O534" t="s">
        <v>1151</v>
      </c>
    </row>
    <row r="535" spans="1:15" x14ac:dyDescent="0.2">
      <c r="A535">
        <v>1463327</v>
      </c>
      <c r="B535" t="s">
        <v>1133</v>
      </c>
      <c r="C535" t="s">
        <v>164</v>
      </c>
      <c r="D535" t="s">
        <v>645</v>
      </c>
      <c r="E535" t="s">
        <v>3389</v>
      </c>
      <c r="F535" t="s">
        <v>2957</v>
      </c>
      <c r="G535" t="s">
        <v>2958</v>
      </c>
      <c r="H535" t="s">
        <v>1137</v>
      </c>
      <c r="I535" t="s">
        <v>1112</v>
      </c>
      <c r="J535" t="s">
        <v>3390</v>
      </c>
      <c r="K535" t="s">
        <v>3391</v>
      </c>
      <c r="L535" s="170">
        <v>21247</v>
      </c>
      <c r="M535" t="s">
        <v>3383</v>
      </c>
      <c r="N535" t="s">
        <v>3384</v>
      </c>
      <c r="O535" t="s">
        <v>1151</v>
      </c>
    </row>
    <row r="536" spans="1:15" x14ac:dyDescent="0.2">
      <c r="A536">
        <v>1101672</v>
      </c>
      <c r="B536" t="s">
        <v>1133</v>
      </c>
      <c r="C536" t="s">
        <v>439</v>
      </c>
      <c r="D536" t="s">
        <v>646</v>
      </c>
      <c r="E536" t="s">
        <v>3223</v>
      </c>
      <c r="F536" t="s">
        <v>3386</v>
      </c>
      <c r="G536" t="s">
        <v>3387</v>
      </c>
      <c r="H536" t="s">
        <v>1137</v>
      </c>
      <c r="I536" t="s">
        <v>3392</v>
      </c>
      <c r="J536" t="s">
        <v>1112</v>
      </c>
      <c r="K536" t="s">
        <v>1112</v>
      </c>
      <c r="L536" s="170">
        <v>15021</v>
      </c>
      <c r="M536" t="s">
        <v>3383</v>
      </c>
      <c r="N536" t="s">
        <v>3384</v>
      </c>
      <c r="O536" t="s">
        <v>1151</v>
      </c>
    </row>
    <row r="537" spans="1:15" x14ac:dyDescent="0.2">
      <c r="A537">
        <v>1122821</v>
      </c>
      <c r="B537" t="s">
        <v>1133</v>
      </c>
      <c r="C537" t="s">
        <v>233</v>
      </c>
      <c r="D537" t="s">
        <v>237</v>
      </c>
      <c r="E537" t="s">
        <v>3393</v>
      </c>
      <c r="F537" t="s">
        <v>3386</v>
      </c>
      <c r="G537" t="s">
        <v>3387</v>
      </c>
      <c r="H537" t="s">
        <v>1137</v>
      </c>
      <c r="I537" t="s">
        <v>3394</v>
      </c>
      <c r="J537" t="s">
        <v>1112</v>
      </c>
      <c r="K537" t="s">
        <v>3395</v>
      </c>
      <c r="L537" s="170">
        <v>24875</v>
      </c>
      <c r="M537" t="s">
        <v>3383</v>
      </c>
      <c r="N537" t="s">
        <v>3384</v>
      </c>
      <c r="O537" t="s">
        <v>1151</v>
      </c>
    </row>
    <row r="538" spans="1:15" x14ac:dyDescent="0.2">
      <c r="A538">
        <v>1034785</v>
      </c>
      <c r="B538" t="s">
        <v>1133</v>
      </c>
      <c r="C538" t="s">
        <v>189</v>
      </c>
      <c r="D538" t="s">
        <v>647</v>
      </c>
      <c r="E538" t="s">
        <v>3396</v>
      </c>
      <c r="F538" t="s">
        <v>3397</v>
      </c>
      <c r="G538" t="s">
        <v>3398</v>
      </c>
      <c r="H538" t="s">
        <v>1137</v>
      </c>
      <c r="I538" t="s">
        <v>1112</v>
      </c>
      <c r="J538" t="s">
        <v>3399</v>
      </c>
      <c r="K538" t="s">
        <v>3400</v>
      </c>
      <c r="L538" s="170">
        <v>27051</v>
      </c>
      <c r="M538" t="s">
        <v>3383</v>
      </c>
      <c r="N538" t="s">
        <v>3384</v>
      </c>
      <c r="O538" t="s">
        <v>1151</v>
      </c>
    </row>
    <row r="539" spans="1:15" x14ac:dyDescent="0.2">
      <c r="A539">
        <v>1036365</v>
      </c>
      <c r="B539" t="s">
        <v>1133</v>
      </c>
      <c r="C539" t="s">
        <v>648</v>
      </c>
      <c r="D539" t="s">
        <v>496</v>
      </c>
      <c r="E539" t="s">
        <v>3401</v>
      </c>
      <c r="F539" t="s">
        <v>2978</v>
      </c>
      <c r="G539" t="s">
        <v>2979</v>
      </c>
      <c r="H539" t="s">
        <v>1137</v>
      </c>
      <c r="I539" t="s">
        <v>3402</v>
      </c>
      <c r="J539" t="s">
        <v>1112</v>
      </c>
      <c r="K539" t="s">
        <v>1112</v>
      </c>
      <c r="L539" s="170">
        <v>24060</v>
      </c>
      <c r="M539" t="s">
        <v>3383</v>
      </c>
      <c r="N539" t="s">
        <v>3384</v>
      </c>
      <c r="O539" t="s">
        <v>1151</v>
      </c>
    </row>
    <row r="540" spans="1:15" x14ac:dyDescent="0.2">
      <c r="A540">
        <v>1129874</v>
      </c>
      <c r="B540" t="s">
        <v>1133</v>
      </c>
      <c r="C540" t="s">
        <v>49</v>
      </c>
      <c r="D540" t="s">
        <v>647</v>
      </c>
      <c r="E540" t="s">
        <v>3403</v>
      </c>
      <c r="F540" t="s">
        <v>3404</v>
      </c>
      <c r="G540" t="s">
        <v>3405</v>
      </c>
      <c r="H540" t="s">
        <v>1137</v>
      </c>
      <c r="I540" t="s">
        <v>3406</v>
      </c>
      <c r="J540" t="s">
        <v>1112</v>
      </c>
      <c r="K540" t="s">
        <v>1112</v>
      </c>
      <c r="L540" s="170">
        <v>16617</v>
      </c>
      <c r="M540" t="s">
        <v>3383</v>
      </c>
      <c r="N540" t="s">
        <v>3384</v>
      </c>
      <c r="O540" t="s">
        <v>1151</v>
      </c>
    </row>
    <row r="541" spans="1:15" x14ac:dyDescent="0.2">
      <c r="A541">
        <v>1203367</v>
      </c>
      <c r="B541" t="s">
        <v>1133</v>
      </c>
      <c r="C541" t="s">
        <v>650</v>
      </c>
      <c r="D541" t="s">
        <v>649</v>
      </c>
      <c r="E541" t="s">
        <v>3407</v>
      </c>
      <c r="F541" t="s">
        <v>3408</v>
      </c>
      <c r="G541" t="s">
        <v>3409</v>
      </c>
      <c r="H541" t="s">
        <v>1137</v>
      </c>
      <c r="I541" t="s">
        <v>1112</v>
      </c>
      <c r="J541" t="s">
        <v>3410</v>
      </c>
      <c r="K541" t="s">
        <v>3411</v>
      </c>
      <c r="L541" s="170">
        <v>21659</v>
      </c>
      <c r="M541" t="s">
        <v>3383</v>
      </c>
      <c r="N541" t="s">
        <v>3384</v>
      </c>
      <c r="O541" t="s">
        <v>1151</v>
      </c>
    </row>
    <row r="542" spans="1:15" x14ac:dyDescent="0.2">
      <c r="A542">
        <v>1133817</v>
      </c>
      <c r="B542" t="s">
        <v>1133</v>
      </c>
      <c r="C542" t="s">
        <v>560</v>
      </c>
      <c r="D542" t="s">
        <v>651</v>
      </c>
      <c r="E542" t="s">
        <v>3412</v>
      </c>
      <c r="F542" t="s">
        <v>3413</v>
      </c>
      <c r="G542" t="s">
        <v>3414</v>
      </c>
      <c r="H542" t="s">
        <v>1137</v>
      </c>
      <c r="I542" t="s">
        <v>3415</v>
      </c>
      <c r="J542" t="s">
        <v>3416</v>
      </c>
      <c r="K542" t="s">
        <v>1112</v>
      </c>
      <c r="L542" s="170">
        <v>17254</v>
      </c>
      <c r="M542" t="s">
        <v>3417</v>
      </c>
      <c r="N542" t="s">
        <v>3418</v>
      </c>
      <c r="O542" t="s">
        <v>1151</v>
      </c>
    </row>
    <row r="543" spans="1:15" x14ac:dyDescent="0.2">
      <c r="A543">
        <v>1498874</v>
      </c>
      <c r="B543" t="s">
        <v>1133</v>
      </c>
      <c r="C543" t="s">
        <v>357</v>
      </c>
      <c r="D543" t="s">
        <v>652</v>
      </c>
      <c r="E543" t="s">
        <v>3419</v>
      </c>
      <c r="F543" t="s">
        <v>3420</v>
      </c>
      <c r="G543" t="s">
        <v>3421</v>
      </c>
      <c r="H543" t="s">
        <v>1137</v>
      </c>
      <c r="I543" t="s">
        <v>1112</v>
      </c>
      <c r="J543" t="s">
        <v>1112</v>
      </c>
      <c r="K543" t="s">
        <v>1112</v>
      </c>
      <c r="L543" s="170">
        <v>34983</v>
      </c>
      <c r="M543" t="s">
        <v>3417</v>
      </c>
      <c r="N543" t="s">
        <v>3418</v>
      </c>
      <c r="O543" t="s">
        <v>1151</v>
      </c>
    </row>
    <row r="544" spans="1:15" x14ac:dyDescent="0.2">
      <c r="A544">
        <v>1622855</v>
      </c>
      <c r="B544" t="s">
        <v>1133</v>
      </c>
      <c r="C544" t="s">
        <v>653</v>
      </c>
      <c r="D544" t="s">
        <v>165</v>
      </c>
      <c r="E544" t="s">
        <v>3422</v>
      </c>
      <c r="F544" t="s">
        <v>3408</v>
      </c>
      <c r="G544" t="s">
        <v>3409</v>
      </c>
      <c r="H544" t="s">
        <v>1137</v>
      </c>
      <c r="I544" t="s">
        <v>1112</v>
      </c>
      <c r="J544" t="s">
        <v>1112</v>
      </c>
      <c r="K544" t="s">
        <v>1112</v>
      </c>
      <c r="L544" s="170">
        <v>36526</v>
      </c>
      <c r="M544" t="s">
        <v>3417</v>
      </c>
      <c r="N544" t="s">
        <v>3418</v>
      </c>
      <c r="O544" t="s">
        <v>1151</v>
      </c>
    </row>
    <row r="545" spans="1:15" x14ac:dyDescent="0.2">
      <c r="A545">
        <v>1829796</v>
      </c>
      <c r="B545" t="s">
        <v>1133</v>
      </c>
      <c r="C545" t="s">
        <v>247</v>
      </c>
      <c r="D545" t="s">
        <v>654</v>
      </c>
      <c r="E545" t="s">
        <v>3423</v>
      </c>
      <c r="F545" t="s">
        <v>3420</v>
      </c>
      <c r="G545" t="s">
        <v>3421</v>
      </c>
      <c r="H545" t="s">
        <v>1137</v>
      </c>
      <c r="I545" t="s">
        <v>3424</v>
      </c>
      <c r="J545" t="s">
        <v>1112</v>
      </c>
      <c r="K545" t="s">
        <v>1112</v>
      </c>
      <c r="L545" s="170">
        <v>36526</v>
      </c>
      <c r="M545" t="s">
        <v>3417</v>
      </c>
      <c r="N545" t="s">
        <v>3418</v>
      </c>
      <c r="O545" t="s">
        <v>1151</v>
      </c>
    </row>
    <row r="546" spans="1:15" x14ac:dyDescent="0.2">
      <c r="A546">
        <v>1498875</v>
      </c>
      <c r="B546" t="s">
        <v>1133</v>
      </c>
      <c r="C546" t="s">
        <v>164</v>
      </c>
      <c r="D546" t="s">
        <v>51</v>
      </c>
      <c r="E546" t="s">
        <v>3425</v>
      </c>
      <c r="F546" t="s">
        <v>1412</v>
      </c>
      <c r="G546" t="s">
        <v>3011</v>
      </c>
      <c r="H546" t="s">
        <v>1137</v>
      </c>
      <c r="I546" t="s">
        <v>3426</v>
      </c>
      <c r="J546" t="s">
        <v>1112</v>
      </c>
      <c r="K546" t="s">
        <v>1112</v>
      </c>
      <c r="L546" s="170">
        <v>33728</v>
      </c>
      <c r="M546" t="s">
        <v>3417</v>
      </c>
      <c r="N546" t="s">
        <v>3418</v>
      </c>
      <c r="O546" t="s">
        <v>1151</v>
      </c>
    </row>
    <row r="547" spans="1:15" x14ac:dyDescent="0.2">
      <c r="A547">
        <v>1203380</v>
      </c>
      <c r="B547" t="s">
        <v>1133</v>
      </c>
      <c r="C547" t="s">
        <v>183</v>
      </c>
      <c r="D547" t="s">
        <v>655</v>
      </c>
      <c r="E547" t="s">
        <v>3427</v>
      </c>
      <c r="F547" t="s">
        <v>3420</v>
      </c>
      <c r="G547" t="s">
        <v>3421</v>
      </c>
      <c r="H547" t="s">
        <v>1137</v>
      </c>
      <c r="I547" t="s">
        <v>3428</v>
      </c>
      <c r="J547" t="s">
        <v>3429</v>
      </c>
      <c r="K547" t="s">
        <v>3430</v>
      </c>
      <c r="L547" s="170">
        <v>28777</v>
      </c>
      <c r="M547" t="s">
        <v>3417</v>
      </c>
      <c r="N547" t="s">
        <v>3418</v>
      </c>
      <c r="O547" t="s">
        <v>1151</v>
      </c>
    </row>
    <row r="548" spans="1:15" x14ac:dyDescent="0.2">
      <c r="A548">
        <v>1203538</v>
      </c>
      <c r="B548" t="s">
        <v>1133</v>
      </c>
      <c r="C548" t="s">
        <v>136</v>
      </c>
      <c r="D548" t="s">
        <v>656</v>
      </c>
      <c r="E548" t="s">
        <v>3431</v>
      </c>
      <c r="F548" t="s">
        <v>3432</v>
      </c>
      <c r="G548" t="s">
        <v>3433</v>
      </c>
      <c r="H548" t="s">
        <v>1137</v>
      </c>
      <c r="I548" t="s">
        <v>3434</v>
      </c>
      <c r="J548" t="s">
        <v>3435</v>
      </c>
      <c r="K548" t="s">
        <v>3436</v>
      </c>
      <c r="L548" s="170">
        <v>19217</v>
      </c>
      <c r="M548" t="s">
        <v>3437</v>
      </c>
      <c r="N548" t="s">
        <v>3438</v>
      </c>
      <c r="O548" t="s">
        <v>1151</v>
      </c>
    </row>
    <row r="549" spans="1:15" x14ac:dyDescent="0.2">
      <c r="A549">
        <v>1236943</v>
      </c>
      <c r="B549" t="s">
        <v>1133</v>
      </c>
      <c r="C549" t="s">
        <v>110</v>
      </c>
      <c r="D549" t="s">
        <v>657</v>
      </c>
      <c r="E549" t="s">
        <v>3439</v>
      </c>
      <c r="F549" t="s">
        <v>3440</v>
      </c>
      <c r="G549" t="s">
        <v>3441</v>
      </c>
      <c r="H549" t="s">
        <v>1137</v>
      </c>
      <c r="I549" t="s">
        <v>1112</v>
      </c>
      <c r="J549" t="s">
        <v>3442</v>
      </c>
      <c r="K549" t="s">
        <v>3443</v>
      </c>
      <c r="L549" s="170">
        <v>20591</v>
      </c>
      <c r="M549" t="s">
        <v>3437</v>
      </c>
      <c r="N549" t="s">
        <v>3438</v>
      </c>
      <c r="O549" t="s">
        <v>1151</v>
      </c>
    </row>
    <row r="550" spans="1:15" x14ac:dyDescent="0.2">
      <c r="A550">
        <v>1894076</v>
      </c>
      <c r="B550" t="s">
        <v>1133</v>
      </c>
      <c r="C550" t="s">
        <v>659</v>
      </c>
      <c r="D550" t="s">
        <v>658</v>
      </c>
      <c r="E550" t="s">
        <v>3444</v>
      </c>
      <c r="F550" t="s">
        <v>3445</v>
      </c>
      <c r="G550" t="s">
        <v>3446</v>
      </c>
      <c r="H550" t="s">
        <v>1432</v>
      </c>
      <c r="I550" t="s">
        <v>1112</v>
      </c>
      <c r="J550" t="s">
        <v>1112</v>
      </c>
      <c r="K550" t="s">
        <v>3447</v>
      </c>
      <c r="L550" s="170">
        <v>21496</v>
      </c>
      <c r="M550" t="s">
        <v>3437</v>
      </c>
      <c r="N550" t="s">
        <v>3438</v>
      </c>
      <c r="O550" t="s">
        <v>1151</v>
      </c>
    </row>
    <row r="551" spans="1:15" x14ac:dyDescent="0.2">
      <c r="A551">
        <v>1255498</v>
      </c>
      <c r="B551" t="s">
        <v>1152</v>
      </c>
      <c r="C551" t="s">
        <v>661</v>
      </c>
      <c r="D551" t="s">
        <v>660</v>
      </c>
      <c r="E551" t="s">
        <v>3448</v>
      </c>
      <c r="F551" t="s">
        <v>3449</v>
      </c>
      <c r="G551" t="s">
        <v>3450</v>
      </c>
      <c r="H551" t="s">
        <v>1137</v>
      </c>
      <c r="I551" t="s">
        <v>1112</v>
      </c>
      <c r="J551" t="s">
        <v>1112</v>
      </c>
      <c r="K551" t="s">
        <v>3451</v>
      </c>
      <c r="L551" s="170">
        <v>24850</v>
      </c>
      <c r="M551" t="s">
        <v>3437</v>
      </c>
      <c r="N551" t="s">
        <v>3438</v>
      </c>
      <c r="O551" t="s">
        <v>1151</v>
      </c>
    </row>
    <row r="552" spans="1:15" x14ac:dyDescent="0.2">
      <c r="A552">
        <v>1203401</v>
      </c>
      <c r="B552" t="s">
        <v>1133</v>
      </c>
      <c r="C552" t="s">
        <v>373</v>
      </c>
      <c r="D552" t="s">
        <v>660</v>
      </c>
      <c r="E552" t="s">
        <v>3448</v>
      </c>
      <c r="F552" t="s">
        <v>3449</v>
      </c>
      <c r="G552" t="s">
        <v>3450</v>
      </c>
      <c r="H552" t="s">
        <v>1137</v>
      </c>
      <c r="I552" t="s">
        <v>3452</v>
      </c>
      <c r="J552" t="s">
        <v>3453</v>
      </c>
      <c r="K552" t="s">
        <v>3454</v>
      </c>
      <c r="L552" s="170">
        <v>22021</v>
      </c>
      <c r="M552" t="s">
        <v>3437</v>
      </c>
      <c r="N552" t="s">
        <v>3438</v>
      </c>
      <c r="O552" t="s">
        <v>1151</v>
      </c>
    </row>
    <row r="553" spans="1:15" x14ac:dyDescent="0.2">
      <c r="A553">
        <v>1203533</v>
      </c>
      <c r="B553" t="s">
        <v>1133</v>
      </c>
      <c r="C553" t="s">
        <v>413</v>
      </c>
      <c r="D553" t="s">
        <v>382</v>
      </c>
      <c r="E553" t="s">
        <v>3455</v>
      </c>
      <c r="F553" t="s">
        <v>3456</v>
      </c>
      <c r="G553" t="s">
        <v>3457</v>
      </c>
      <c r="H553" t="s">
        <v>1137</v>
      </c>
      <c r="I553" t="s">
        <v>3458</v>
      </c>
      <c r="J553" t="s">
        <v>1112</v>
      </c>
      <c r="K553" t="s">
        <v>3459</v>
      </c>
      <c r="L553" s="170">
        <v>17368</v>
      </c>
      <c r="M553" t="s">
        <v>3437</v>
      </c>
      <c r="N553" t="s">
        <v>3438</v>
      </c>
      <c r="O553" t="s">
        <v>1151</v>
      </c>
    </row>
    <row r="554" spans="1:15" x14ac:dyDescent="0.2">
      <c r="A554">
        <v>2258321</v>
      </c>
      <c r="B554" t="s">
        <v>1133</v>
      </c>
      <c r="C554" t="s">
        <v>663</v>
      </c>
      <c r="D554" t="s">
        <v>662</v>
      </c>
      <c r="E554" t="s">
        <v>3460</v>
      </c>
      <c r="F554" t="s">
        <v>3461</v>
      </c>
      <c r="G554" t="s">
        <v>3462</v>
      </c>
      <c r="H554" t="s">
        <v>1137</v>
      </c>
      <c r="I554" t="s">
        <v>1112</v>
      </c>
      <c r="J554" t="s">
        <v>3463</v>
      </c>
      <c r="K554" t="s">
        <v>3464</v>
      </c>
      <c r="L554" s="170">
        <v>30549</v>
      </c>
      <c r="M554" t="s">
        <v>3437</v>
      </c>
      <c r="N554" t="s">
        <v>3438</v>
      </c>
      <c r="O554" t="s">
        <v>1151</v>
      </c>
    </row>
    <row r="555" spans="1:15" x14ac:dyDescent="0.2">
      <c r="A555">
        <v>1203535</v>
      </c>
      <c r="B555" t="s">
        <v>1133</v>
      </c>
      <c r="C555" t="s">
        <v>665</v>
      </c>
      <c r="D555" t="s">
        <v>664</v>
      </c>
      <c r="E555" t="s">
        <v>3465</v>
      </c>
      <c r="F555" t="s">
        <v>3466</v>
      </c>
      <c r="G555" t="s">
        <v>3467</v>
      </c>
      <c r="H555" t="s">
        <v>1432</v>
      </c>
      <c r="I555" t="s">
        <v>3468</v>
      </c>
      <c r="J555" t="s">
        <v>1112</v>
      </c>
      <c r="K555" t="s">
        <v>3469</v>
      </c>
      <c r="L555" s="170">
        <v>15769</v>
      </c>
      <c r="M555" t="s">
        <v>3437</v>
      </c>
      <c r="N555" t="s">
        <v>3438</v>
      </c>
      <c r="O555" t="s">
        <v>1151</v>
      </c>
    </row>
    <row r="556" spans="1:15" x14ac:dyDescent="0.2">
      <c r="A556">
        <v>1203540</v>
      </c>
      <c r="B556" t="s">
        <v>1133</v>
      </c>
      <c r="C556" t="s">
        <v>164</v>
      </c>
      <c r="D556" t="s">
        <v>666</v>
      </c>
      <c r="E556" t="s">
        <v>3470</v>
      </c>
      <c r="F556" t="s">
        <v>3471</v>
      </c>
      <c r="G556" t="s">
        <v>3472</v>
      </c>
      <c r="H556" t="s">
        <v>1137</v>
      </c>
      <c r="I556" t="s">
        <v>3473</v>
      </c>
      <c r="J556" t="s">
        <v>3474</v>
      </c>
      <c r="K556" t="s">
        <v>3475</v>
      </c>
      <c r="L556" s="170">
        <v>27837</v>
      </c>
      <c r="M556" t="s">
        <v>3437</v>
      </c>
      <c r="N556" t="s">
        <v>3438</v>
      </c>
      <c r="O556" t="s">
        <v>1151</v>
      </c>
    </row>
    <row r="557" spans="1:15" x14ac:dyDescent="0.2">
      <c r="A557">
        <v>1704389</v>
      </c>
      <c r="B557" t="s">
        <v>1133</v>
      </c>
      <c r="C557" t="s">
        <v>93</v>
      </c>
      <c r="D557" t="s">
        <v>667</v>
      </c>
      <c r="E557" t="s">
        <v>3476</v>
      </c>
      <c r="F557" t="s">
        <v>3477</v>
      </c>
      <c r="G557" t="s">
        <v>3478</v>
      </c>
      <c r="H557" t="s">
        <v>1137</v>
      </c>
      <c r="I557" t="s">
        <v>1112</v>
      </c>
      <c r="J557" t="s">
        <v>3479</v>
      </c>
      <c r="K557" t="s">
        <v>3480</v>
      </c>
      <c r="L557" s="170">
        <v>35368</v>
      </c>
      <c r="M557" t="s">
        <v>3437</v>
      </c>
      <c r="N557" t="s">
        <v>3438</v>
      </c>
      <c r="O557" t="s">
        <v>1151</v>
      </c>
    </row>
    <row r="558" spans="1:15" x14ac:dyDescent="0.2">
      <c r="A558">
        <v>1203542</v>
      </c>
      <c r="B558" t="s">
        <v>1133</v>
      </c>
      <c r="C558" t="s">
        <v>668</v>
      </c>
      <c r="D558" t="s">
        <v>234</v>
      </c>
      <c r="E558" t="s">
        <v>3481</v>
      </c>
      <c r="F558" t="s">
        <v>3482</v>
      </c>
      <c r="G558" t="s">
        <v>3483</v>
      </c>
      <c r="H558" t="s">
        <v>1137</v>
      </c>
      <c r="I558" t="s">
        <v>1112</v>
      </c>
      <c r="J558" t="s">
        <v>3484</v>
      </c>
      <c r="K558" t="s">
        <v>3485</v>
      </c>
      <c r="L558" s="170">
        <v>31917</v>
      </c>
      <c r="M558" t="s">
        <v>3437</v>
      </c>
      <c r="N558" t="s">
        <v>3438</v>
      </c>
      <c r="O558" t="s">
        <v>1151</v>
      </c>
    </row>
    <row r="559" spans="1:15" x14ac:dyDescent="0.2">
      <c r="A559">
        <v>1064832</v>
      </c>
      <c r="B559" t="s">
        <v>1133</v>
      </c>
      <c r="C559" t="s">
        <v>105</v>
      </c>
      <c r="D559" t="s">
        <v>669</v>
      </c>
      <c r="E559" t="s">
        <v>3486</v>
      </c>
      <c r="F559" t="s">
        <v>3487</v>
      </c>
      <c r="G559" t="s">
        <v>3488</v>
      </c>
      <c r="H559" t="s">
        <v>1137</v>
      </c>
      <c r="I559" t="s">
        <v>1112</v>
      </c>
      <c r="J559" t="s">
        <v>3489</v>
      </c>
      <c r="K559" t="s">
        <v>3490</v>
      </c>
      <c r="L559" s="170">
        <v>27619</v>
      </c>
      <c r="M559" t="s">
        <v>3437</v>
      </c>
      <c r="N559" t="s">
        <v>3438</v>
      </c>
      <c r="O559" t="s">
        <v>1151</v>
      </c>
    </row>
    <row r="560" spans="1:15" x14ac:dyDescent="0.2">
      <c r="A560">
        <v>1062736</v>
      </c>
      <c r="B560" t="s">
        <v>1133</v>
      </c>
      <c r="C560" t="s">
        <v>110</v>
      </c>
      <c r="D560" t="s">
        <v>310</v>
      </c>
      <c r="E560" t="s">
        <v>3491</v>
      </c>
      <c r="F560" t="s">
        <v>3492</v>
      </c>
      <c r="G560" t="s">
        <v>3493</v>
      </c>
      <c r="H560" t="s">
        <v>1137</v>
      </c>
      <c r="I560" t="s">
        <v>3494</v>
      </c>
      <c r="J560" t="s">
        <v>3495</v>
      </c>
      <c r="K560" t="s">
        <v>3496</v>
      </c>
      <c r="L560" s="170">
        <v>20032</v>
      </c>
      <c r="M560" t="s">
        <v>3497</v>
      </c>
      <c r="N560" t="s">
        <v>3498</v>
      </c>
      <c r="O560" t="s">
        <v>1151</v>
      </c>
    </row>
    <row r="561" spans="1:15" x14ac:dyDescent="0.2">
      <c r="A561">
        <v>1203552</v>
      </c>
      <c r="B561" t="s">
        <v>1133</v>
      </c>
      <c r="C561" t="s">
        <v>57</v>
      </c>
      <c r="D561" t="s">
        <v>563</v>
      </c>
      <c r="E561" t="s">
        <v>3499</v>
      </c>
      <c r="F561" t="s">
        <v>3286</v>
      </c>
      <c r="G561" t="s">
        <v>3287</v>
      </c>
      <c r="H561" t="s">
        <v>1137</v>
      </c>
      <c r="I561" t="s">
        <v>1112</v>
      </c>
      <c r="J561" t="s">
        <v>3500</v>
      </c>
      <c r="K561" t="s">
        <v>1112</v>
      </c>
      <c r="L561" s="170">
        <v>27728</v>
      </c>
      <c r="M561" t="s">
        <v>3497</v>
      </c>
      <c r="N561" t="s">
        <v>3498</v>
      </c>
      <c r="O561" t="s">
        <v>1151</v>
      </c>
    </row>
    <row r="562" spans="1:15" x14ac:dyDescent="0.2">
      <c r="A562">
        <v>1410123</v>
      </c>
      <c r="B562" t="s">
        <v>1133</v>
      </c>
      <c r="C562" t="s">
        <v>164</v>
      </c>
      <c r="D562" t="s">
        <v>670</v>
      </c>
      <c r="E562" t="s">
        <v>3501</v>
      </c>
      <c r="F562" t="s">
        <v>3502</v>
      </c>
      <c r="G562" t="s">
        <v>3503</v>
      </c>
      <c r="H562" t="s">
        <v>1137</v>
      </c>
      <c r="I562" t="s">
        <v>1112</v>
      </c>
      <c r="J562" t="s">
        <v>1112</v>
      </c>
      <c r="K562" t="s">
        <v>1112</v>
      </c>
      <c r="L562" s="170">
        <v>25586</v>
      </c>
      <c r="M562" t="s">
        <v>3497</v>
      </c>
      <c r="N562" t="s">
        <v>3498</v>
      </c>
      <c r="O562" t="s">
        <v>1151</v>
      </c>
    </row>
    <row r="563" spans="1:15" x14ac:dyDescent="0.2">
      <c r="A563">
        <v>1466398</v>
      </c>
      <c r="B563" t="s">
        <v>1152</v>
      </c>
      <c r="C563" t="s">
        <v>672</v>
      </c>
      <c r="D563" t="s">
        <v>671</v>
      </c>
      <c r="E563" t="s">
        <v>3504</v>
      </c>
      <c r="F563" t="s">
        <v>3505</v>
      </c>
      <c r="G563" t="s">
        <v>3306</v>
      </c>
      <c r="H563" t="s">
        <v>1137</v>
      </c>
      <c r="I563" t="s">
        <v>3506</v>
      </c>
      <c r="J563" t="s">
        <v>1112</v>
      </c>
      <c r="K563" t="s">
        <v>1112</v>
      </c>
      <c r="L563" s="170">
        <v>37398</v>
      </c>
      <c r="M563" t="s">
        <v>3497</v>
      </c>
      <c r="N563" t="s">
        <v>3498</v>
      </c>
      <c r="O563" t="s">
        <v>1151</v>
      </c>
    </row>
    <row r="564" spans="1:15" x14ac:dyDescent="0.2">
      <c r="A564">
        <v>1203271</v>
      </c>
      <c r="B564" t="s">
        <v>1133</v>
      </c>
      <c r="C564" t="s">
        <v>673</v>
      </c>
      <c r="D564" t="s">
        <v>333</v>
      </c>
      <c r="E564" t="s">
        <v>3507</v>
      </c>
      <c r="F564" t="s">
        <v>3042</v>
      </c>
      <c r="G564" t="s">
        <v>3043</v>
      </c>
      <c r="H564" t="s">
        <v>1137</v>
      </c>
      <c r="I564" t="s">
        <v>3508</v>
      </c>
      <c r="J564" t="s">
        <v>1112</v>
      </c>
      <c r="K564" t="s">
        <v>3509</v>
      </c>
      <c r="L564" s="170">
        <v>22395</v>
      </c>
      <c r="M564" t="s">
        <v>3497</v>
      </c>
      <c r="N564" t="s">
        <v>3498</v>
      </c>
      <c r="O564" t="s">
        <v>1151</v>
      </c>
    </row>
    <row r="565" spans="1:15" x14ac:dyDescent="0.2">
      <c r="A565">
        <v>1894205</v>
      </c>
      <c r="B565" t="s">
        <v>1133</v>
      </c>
      <c r="C565" t="s">
        <v>183</v>
      </c>
      <c r="D565" t="s">
        <v>102</v>
      </c>
      <c r="E565" t="s">
        <v>3510</v>
      </c>
      <c r="F565" t="s">
        <v>3511</v>
      </c>
      <c r="G565" t="s">
        <v>3512</v>
      </c>
      <c r="H565" t="s">
        <v>1137</v>
      </c>
      <c r="I565" t="s">
        <v>1112</v>
      </c>
      <c r="J565" t="s">
        <v>3513</v>
      </c>
      <c r="K565" t="s">
        <v>1112</v>
      </c>
      <c r="L565" s="170">
        <v>26386</v>
      </c>
      <c r="M565" t="s">
        <v>3497</v>
      </c>
      <c r="N565" t="s">
        <v>3498</v>
      </c>
      <c r="O565" t="s">
        <v>1151</v>
      </c>
    </row>
    <row r="566" spans="1:15" x14ac:dyDescent="0.2">
      <c r="A566">
        <v>1265499</v>
      </c>
      <c r="B566" t="s">
        <v>1133</v>
      </c>
      <c r="C566" t="s">
        <v>674</v>
      </c>
      <c r="D566" t="s">
        <v>310</v>
      </c>
      <c r="E566" t="s">
        <v>3514</v>
      </c>
      <c r="F566" t="s">
        <v>3515</v>
      </c>
      <c r="G566" t="s">
        <v>3516</v>
      </c>
      <c r="H566" t="s">
        <v>1137</v>
      </c>
      <c r="I566" t="s">
        <v>1112</v>
      </c>
      <c r="J566" t="s">
        <v>1112</v>
      </c>
      <c r="K566" t="s">
        <v>1112</v>
      </c>
      <c r="L566" s="170">
        <v>22364</v>
      </c>
      <c r="M566" t="s">
        <v>3497</v>
      </c>
      <c r="N566" t="s">
        <v>3498</v>
      </c>
      <c r="O566" t="s">
        <v>1151</v>
      </c>
    </row>
    <row r="567" spans="1:15" x14ac:dyDescent="0.2">
      <c r="A567">
        <v>1203548</v>
      </c>
      <c r="B567" t="s">
        <v>1133</v>
      </c>
      <c r="C567" t="s">
        <v>66</v>
      </c>
      <c r="D567" t="s">
        <v>671</v>
      </c>
      <c r="E567" t="s">
        <v>3517</v>
      </c>
      <c r="F567" t="s">
        <v>3505</v>
      </c>
      <c r="G567" t="s">
        <v>3306</v>
      </c>
      <c r="H567" t="s">
        <v>1137</v>
      </c>
      <c r="I567" t="s">
        <v>3518</v>
      </c>
      <c r="J567" t="s">
        <v>3519</v>
      </c>
      <c r="K567" t="s">
        <v>3520</v>
      </c>
      <c r="L567" s="170">
        <v>24933</v>
      </c>
      <c r="M567" t="s">
        <v>3497</v>
      </c>
      <c r="N567" t="s">
        <v>3498</v>
      </c>
      <c r="O567" t="s">
        <v>1151</v>
      </c>
    </row>
    <row r="568" spans="1:15" x14ac:dyDescent="0.2">
      <c r="A568">
        <v>1522734</v>
      </c>
      <c r="B568" t="s">
        <v>1133</v>
      </c>
      <c r="C568" t="s">
        <v>105</v>
      </c>
      <c r="D568" t="s">
        <v>675</v>
      </c>
      <c r="E568" t="s">
        <v>3521</v>
      </c>
      <c r="F568" t="s">
        <v>3042</v>
      </c>
      <c r="G568" t="s">
        <v>3043</v>
      </c>
      <c r="H568" t="s">
        <v>1137</v>
      </c>
      <c r="I568" t="s">
        <v>3522</v>
      </c>
      <c r="J568" t="s">
        <v>3523</v>
      </c>
      <c r="K568" t="s">
        <v>3524</v>
      </c>
      <c r="L568" s="170">
        <v>22816</v>
      </c>
      <c r="M568" t="s">
        <v>3497</v>
      </c>
      <c r="N568" t="s">
        <v>3498</v>
      </c>
      <c r="O568" t="s">
        <v>1151</v>
      </c>
    </row>
    <row r="569" spans="1:15" x14ac:dyDescent="0.2">
      <c r="A569">
        <v>1115955</v>
      </c>
      <c r="B569" t="s">
        <v>1133</v>
      </c>
      <c r="C569" t="s">
        <v>677</v>
      </c>
      <c r="D569" t="s">
        <v>676</v>
      </c>
      <c r="E569" t="s">
        <v>3525</v>
      </c>
      <c r="F569" t="s">
        <v>3286</v>
      </c>
      <c r="G569" t="s">
        <v>3287</v>
      </c>
      <c r="H569" t="s">
        <v>1137</v>
      </c>
      <c r="I569" t="s">
        <v>1112</v>
      </c>
      <c r="J569" t="s">
        <v>3526</v>
      </c>
      <c r="K569" t="s">
        <v>1112</v>
      </c>
      <c r="L569" s="170">
        <v>27806</v>
      </c>
      <c r="M569" t="s">
        <v>3497</v>
      </c>
      <c r="N569" t="s">
        <v>3498</v>
      </c>
      <c r="O569" t="s">
        <v>1151</v>
      </c>
    </row>
    <row r="570" spans="1:15" x14ac:dyDescent="0.2">
      <c r="A570">
        <v>1871321</v>
      </c>
      <c r="B570" t="s">
        <v>1152</v>
      </c>
      <c r="C570" t="s">
        <v>678</v>
      </c>
      <c r="D570" t="s">
        <v>675</v>
      </c>
      <c r="E570" t="s">
        <v>3527</v>
      </c>
      <c r="F570" t="s">
        <v>3528</v>
      </c>
      <c r="G570" t="s">
        <v>3306</v>
      </c>
      <c r="H570" t="s">
        <v>1137</v>
      </c>
      <c r="I570" t="s">
        <v>1112</v>
      </c>
      <c r="J570" t="s">
        <v>1112</v>
      </c>
      <c r="K570" t="s">
        <v>3529</v>
      </c>
      <c r="L570" s="170">
        <v>36903</v>
      </c>
      <c r="M570" t="s">
        <v>3497</v>
      </c>
      <c r="N570" t="s">
        <v>3498</v>
      </c>
      <c r="O570" t="s">
        <v>1151</v>
      </c>
    </row>
    <row r="571" spans="1:15" x14ac:dyDescent="0.2">
      <c r="A571">
        <v>1203551</v>
      </c>
      <c r="B571" t="s">
        <v>1133</v>
      </c>
      <c r="C571" t="s">
        <v>295</v>
      </c>
      <c r="D571" t="s">
        <v>675</v>
      </c>
      <c r="E571" t="s">
        <v>3214</v>
      </c>
      <c r="F571" t="s">
        <v>3530</v>
      </c>
      <c r="G571" t="s">
        <v>3531</v>
      </c>
      <c r="H571" t="s">
        <v>1137</v>
      </c>
      <c r="I571" t="s">
        <v>3532</v>
      </c>
      <c r="J571" t="s">
        <v>3533</v>
      </c>
      <c r="K571" t="s">
        <v>3534</v>
      </c>
      <c r="L571" s="170">
        <v>22067</v>
      </c>
      <c r="M571" t="s">
        <v>3497</v>
      </c>
      <c r="N571" t="s">
        <v>3498</v>
      </c>
      <c r="O571" t="s">
        <v>1151</v>
      </c>
    </row>
    <row r="572" spans="1:15" x14ac:dyDescent="0.2">
      <c r="A572">
        <v>1894204</v>
      </c>
      <c r="B572" t="s">
        <v>1133</v>
      </c>
      <c r="C572" t="s">
        <v>680</v>
      </c>
      <c r="D572" t="s">
        <v>679</v>
      </c>
      <c r="E572" t="s">
        <v>3535</v>
      </c>
      <c r="F572" t="s">
        <v>3286</v>
      </c>
      <c r="G572" t="s">
        <v>3287</v>
      </c>
      <c r="H572" t="s">
        <v>1137</v>
      </c>
      <c r="I572" t="s">
        <v>1112</v>
      </c>
      <c r="J572" t="s">
        <v>3536</v>
      </c>
      <c r="K572" t="s">
        <v>1112</v>
      </c>
      <c r="L572" s="170">
        <v>28596</v>
      </c>
      <c r="M572" t="s">
        <v>3497</v>
      </c>
      <c r="N572" t="s">
        <v>3498</v>
      </c>
      <c r="O572" t="s">
        <v>1151</v>
      </c>
    </row>
    <row r="573" spans="1:15" x14ac:dyDescent="0.2">
      <c r="A573">
        <v>1239075</v>
      </c>
      <c r="B573" t="s">
        <v>1133</v>
      </c>
      <c r="C573" t="s">
        <v>57</v>
      </c>
      <c r="D573" t="s">
        <v>87</v>
      </c>
      <c r="E573" t="s">
        <v>3537</v>
      </c>
      <c r="F573" t="s">
        <v>3538</v>
      </c>
      <c r="G573" t="s">
        <v>3539</v>
      </c>
      <c r="H573" t="s">
        <v>1137</v>
      </c>
      <c r="I573" t="s">
        <v>3540</v>
      </c>
      <c r="J573" t="s">
        <v>1112</v>
      </c>
      <c r="K573" t="s">
        <v>3541</v>
      </c>
      <c r="L573" s="170">
        <v>20637</v>
      </c>
      <c r="M573" t="s">
        <v>3542</v>
      </c>
      <c r="N573" t="s">
        <v>3543</v>
      </c>
      <c r="O573" t="s">
        <v>1151</v>
      </c>
    </row>
    <row r="574" spans="1:15" x14ac:dyDescent="0.2">
      <c r="A574">
        <v>1099457</v>
      </c>
      <c r="B574" t="s">
        <v>1133</v>
      </c>
      <c r="C574" t="s">
        <v>311</v>
      </c>
      <c r="D574" t="s">
        <v>681</v>
      </c>
      <c r="E574" t="s">
        <v>3544</v>
      </c>
      <c r="F574" t="s">
        <v>3545</v>
      </c>
      <c r="G574" t="s">
        <v>3546</v>
      </c>
      <c r="H574" t="s">
        <v>1137</v>
      </c>
      <c r="I574" t="s">
        <v>3547</v>
      </c>
      <c r="J574" t="s">
        <v>3548</v>
      </c>
      <c r="K574" t="s">
        <v>3549</v>
      </c>
      <c r="L574" s="170">
        <v>21079</v>
      </c>
      <c r="M574" t="s">
        <v>3542</v>
      </c>
      <c r="N574" t="s">
        <v>3543</v>
      </c>
      <c r="O574" t="s">
        <v>1151</v>
      </c>
    </row>
    <row r="575" spans="1:15" x14ac:dyDescent="0.2">
      <c r="A575">
        <v>1201828</v>
      </c>
      <c r="B575" t="s">
        <v>1133</v>
      </c>
      <c r="C575" t="s">
        <v>233</v>
      </c>
      <c r="D575" t="s">
        <v>682</v>
      </c>
      <c r="E575" t="s">
        <v>3550</v>
      </c>
      <c r="F575" t="s">
        <v>3538</v>
      </c>
      <c r="G575" t="s">
        <v>3539</v>
      </c>
      <c r="H575" t="s">
        <v>1137</v>
      </c>
      <c r="I575" t="s">
        <v>3551</v>
      </c>
      <c r="J575" t="s">
        <v>1112</v>
      </c>
      <c r="K575" t="s">
        <v>3552</v>
      </c>
      <c r="L575" s="170">
        <v>19778</v>
      </c>
      <c r="M575" t="s">
        <v>3542</v>
      </c>
      <c r="N575" t="s">
        <v>3543</v>
      </c>
      <c r="O575" t="s">
        <v>1151</v>
      </c>
    </row>
    <row r="576" spans="1:15" x14ac:dyDescent="0.2">
      <c r="A576">
        <v>1201856</v>
      </c>
      <c r="B576" t="s">
        <v>1133</v>
      </c>
      <c r="C576" t="s">
        <v>346</v>
      </c>
      <c r="D576" t="s">
        <v>683</v>
      </c>
      <c r="E576" t="s">
        <v>3553</v>
      </c>
      <c r="F576" t="s">
        <v>3554</v>
      </c>
      <c r="G576" t="s">
        <v>3555</v>
      </c>
      <c r="H576" t="s">
        <v>1137</v>
      </c>
      <c r="I576" t="s">
        <v>3556</v>
      </c>
      <c r="J576" t="s">
        <v>1112</v>
      </c>
      <c r="K576" t="s">
        <v>3557</v>
      </c>
      <c r="L576" s="170">
        <v>15841</v>
      </c>
      <c r="M576" t="s">
        <v>3542</v>
      </c>
      <c r="N576" t="s">
        <v>3543</v>
      </c>
      <c r="O576" t="s">
        <v>1151</v>
      </c>
    </row>
    <row r="577" spans="1:15" x14ac:dyDescent="0.2">
      <c r="A577">
        <v>1864956</v>
      </c>
      <c r="B577" t="s">
        <v>1133</v>
      </c>
      <c r="C577" t="s">
        <v>138</v>
      </c>
      <c r="D577" t="s">
        <v>684</v>
      </c>
      <c r="E577" t="s">
        <v>3558</v>
      </c>
      <c r="F577" t="s">
        <v>3538</v>
      </c>
      <c r="G577" t="s">
        <v>3539</v>
      </c>
      <c r="H577" t="s">
        <v>1137</v>
      </c>
      <c r="I577" t="s">
        <v>1112</v>
      </c>
      <c r="J577" t="s">
        <v>3559</v>
      </c>
      <c r="K577" t="s">
        <v>3560</v>
      </c>
      <c r="L577" s="170">
        <v>24927</v>
      </c>
      <c r="M577" t="s">
        <v>3542</v>
      </c>
      <c r="N577" t="s">
        <v>3543</v>
      </c>
      <c r="O577" t="s">
        <v>1151</v>
      </c>
    </row>
    <row r="578" spans="1:15" x14ac:dyDescent="0.2">
      <c r="A578">
        <v>1203564</v>
      </c>
      <c r="B578" t="s">
        <v>1152</v>
      </c>
      <c r="C578" t="s">
        <v>685</v>
      </c>
      <c r="D578" t="s">
        <v>654</v>
      </c>
      <c r="E578" t="s">
        <v>3561</v>
      </c>
      <c r="F578" t="s">
        <v>3562</v>
      </c>
      <c r="G578" t="s">
        <v>3563</v>
      </c>
      <c r="H578" t="s">
        <v>1137</v>
      </c>
      <c r="I578" t="s">
        <v>1112</v>
      </c>
      <c r="J578" t="s">
        <v>3564</v>
      </c>
      <c r="K578" t="s">
        <v>3565</v>
      </c>
      <c r="L578" s="170">
        <v>24725</v>
      </c>
      <c r="M578" t="s">
        <v>3542</v>
      </c>
      <c r="N578" t="s">
        <v>3543</v>
      </c>
      <c r="O578" t="s">
        <v>1151</v>
      </c>
    </row>
    <row r="579" spans="1:15" x14ac:dyDescent="0.2">
      <c r="A579">
        <v>1203562</v>
      </c>
      <c r="B579" t="s">
        <v>1133</v>
      </c>
      <c r="C579" t="s">
        <v>74</v>
      </c>
      <c r="D579" t="s">
        <v>682</v>
      </c>
      <c r="E579" t="s">
        <v>3566</v>
      </c>
      <c r="F579" t="s">
        <v>3562</v>
      </c>
      <c r="G579" t="s">
        <v>3563</v>
      </c>
      <c r="H579" t="s">
        <v>1137</v>
      </c>
      <c r="I579" t="s">
        <v>1112</v>
      </c>
      <c r="J579" t="s">
        <v>3567</v>
      </c>
      <c r="K579" t="s">
        <v>3568</v>
      </c>
      <c r="L579" s="170">
        <v>30176</v>
      </c>
      <c r="M579" t="s">
        <v>3542</v>
      </c>
      <c r="N579" t="s">
        <v>3543</v>
      </c>
      <c r="O579" t="s">
        <v>1151</v>
      </c>
    </row>
    <row r="580" spans="1:15" x14ac:dyDescent="0.2">
      <c r="A580">
        <v>1203570</v>
      </c>
      <c r="B580" t="s">
        <v>1133</v>
      </c>
      <c r="C580" t="s">
        <v>311</v>
      </c>
      <c r="D580" t="s">
        <v>348</v>
      </c>
      <c r="E580" t="s">
        <v>3569</v>
      </c>
      <c r="F580" t="s">
        <v>3273</v>
      </c>
      <c r="G580" t="s">
        <v>3274</v>
      </c>
      <c r="H580" t="s">
        <v>1137</v>
      </c>
      <c r="I580" t="s">
        <v>3570</v>
      </c>
      <c r="J580" t="s">
        <v>3571</v>
      </c>
      <c r="K580" t="s">
        <v>3572</v>
      </c>
      <c r="L580" s="170">
        <v>20202</v>
      </c>
      <c r="M580" t="s">
        <v>3573</v>
      </c>
      <c r="N580" t="s">
        <v>3574</v>
      </c>
      <c r="O580" t="s">
        <v>1151</v>
      </c>
    </row>
    <row r="581" spans="1:15" x14ac:dyDescent="0.2">
      <c r="A581">
        <v>1063885</v>
      </c>
      <c r="B581" t="s">
        <v>1133</v>
      </c>
      <c r="C581" t="s">
        <v>292</v>
      </c>
      <c r="D581" t="s">
        <v>303</v>
      </c>
      <c r="E581" t="s">
        <v>3575</v>
      </c>
      <c r="F581" t="s">
        <v>3232</v>
      </c>
      <c r="G581" t="s">
        <v>3233</v>
      </c>
      <c r="H581" t="s">
        <v>1137</v>
      </c>
      <c r="I581" t="s">
        <v>3576</v>
      </c>
      <c r="J581" t="s">
        <v>3577</v>
      </c>
      <c r="K581" t="s">
        <v>3578</v>
      </c>
      <c r="L581" s="170">
        <v>25984</v>
      </c>
      <c r="M581" t="s">
        <v>3573</v>
      </c>
      <c r="N581" t="s">
        <v>3574</v>
      </c>
      <c r="O581" t="s">
        <v>1151</v>
      </c>
    </row>
    <row r="582" spans="1:15" x14ac:dyDescent="0.2">
      <c r="A582">
        <v>1251247</v>
      </c>
      <c r="B582" t="s">
        <v>1152</v>
      </c>
      <c r="C582" t="s">
        <v>263</v>
      </c>
      <c r="D582" t="s">
        <v>686</v>
      </c>
      <c r="E582" t="s">
        <v>3579</v>
      </c>
      <c r="F582" t="s">
        <v>3232</v>
      </c>
      <c r="G582" t="s">
        <v>3233</v>
      </c>
      <c r="H582" t="s">
        <v>1137</v>
      </c>
      <c r="I582" t="s">
        <v>1112</v>
      </c>
      <c r="J582" t="s">
        <v>3580</v>
      </c>
      <c r="K582" t="s">
        <v>3581</v>
      </c>
      <c r="L582" s="170">
        <v>34949</v>
      </c>
      <c r="M582" t="s">
        <v>3573</v>
      </c>
      <c r="N582" t="s">
        <v>3574</v>
      </c>
      <c r="O582" t="s">
        <v>1151</v>
      </c>
    </row>
    <row r="583" spans="1:15" x14ac:dyDescent="0.2">
      <c r="A583">
        <v>1201854</v>
      </c>
      <c r="B583" t="s">
        <v>1133</v>
      </c>
      <c r="C583" t="s">
        <v>688</v>
      </c>
      <c r="D583" t="s">
        <v>687</v>
      </c>
      <c r="E583" t="s">
        <v>3582</v>
      </c>
      <c r="F583" t="s">
        <v>2894</v>
      </c>
      <c r="G583" t="s">
        <v>2895</v>
      </c>
      <c r="H583" t="s">
        <v>1137</v>
      </c>
      <c r="I583" t="s">
        <v>3583</v>
      </c>
      <c r="J583" t="s">
        <v>3584</v>
      </c>
      <c r="K583" t="s">
        <v>3585</v>
      </c>
      <c r="L583" s="170">
        <v>19435</v>
      </c>
      <c r="M583" t="s">
        <v>3573</v>
      </c>
      <c r="N583" t="s">
        <v>3574</v>
      </c>
      <c r="O583" t="s">
        <v>1151</v>
      </c>
    </row>
    <row r="584" spans="1:15" x14ac:dyDescent="0.2">
      <c r="A584">
        <v>1203590</v>
      </c>
      <c r="B584" t="s">
        <v>1133</v>
      </c>
      <c r="C584" t="s">
        <v>270</v>
      </c>
      <c r="D584" t="s">
        <v>683</v>
      </c>
      <c r="E584" t="s">
        <v>3586</v>
      </c>
      <c r="F584" t="s">
        <v>3232</v>
      </c>
      <c r="G584" t="s">
        <v>3233</v>
      </c>
      <c r="H584" t="s">
        <v>1137</v>
      </c>
      <c r="I584" t="s">
        <v>3587</v>
      </c>
      <c r="J584" t="s">
        <v>3588</v>
      </c>
      <c r="K584" t="s">
        <v>3589</v>
      </c>
      <c r="L584" s="170">
        <v>18360</v>
      </c>
      <c r="M584" t="s">
        <v>3573</v>
      </c>
      <c r="N584" t="s">
        <v>3574</v>
      </c>
      <c r="O584" t="s">
        <v>1151</v>
      </c>
    </row>
    <row r="585" spans="1:15" x14ac:dyDescent="0.2">
      <c r="A585">
        <v>1612893</v>
      </c>
      <c r="B585" t="s">
        <v>1133</v>
      </c>
      <c r="C585" t="s">
        <v>690</v>
      </c>
      <c r="D585" t="s">
        <v>689</v>
      </c>
      <c r="E585" t="s">
        <v>3590</v>
      </c>
      <c r="F585" t="s">
        <v>3232</v>
      </c>
      <c r="G585" t="s">
        <v>3233</v>
      </c>
      <c r="H585" t="s">
        <v>1137</v>
      </c>
      <c r="I585" t="s">
        <v>1112</v>
      </c>
      <c r="J585" t="s">
        <v>1112</v>
      </c>
      <c r="K585" t="s">
        <v>3591</v>
      </c>
      <c r="L585" s="170">
        <v>37066</v>
      </c>
      <c r="M585" t="s">
        <v>3573</v>
      </c>
      <c r="N585" t="s">
        <v>3574</v>
      </c>
      <c r="O585" t="s">
        <v>1151</v>
      </c>
    </row>
    <row r="586" spans="1:15" x14ac:dyDescent="0.2">
      <c r="A586">
        <v>1063897</v>
      </c>
      <c r="B586" t="s">
        <v>1133</v>
      </c>
      <c r="C586" t="s">
        <v>270</v>
      </c>
      <c r="D586" t="s">
        <v>310</v>
      </c>
      <c r="E586" t="s">
        <v>3592</v>
      </c>
      <c r="F586" t="s">
        <v>3232</v>
      </c>
      <c r="G586" t="s">
        <v>3233</v>
      </c>
      <c r="H586" t="s">
        <v>1137</v>
      </c>
      <c r="I586" t="s">
        <v>3593</v>
      </c>
      <c r="J586" t="s">
        <v>3594</v>
      </c>
      <c r="K586" t="s">
        <v>3595</v>
      </c>
      <c r="L586" s="170">
        <v>18587</v>
      </c>
      <c r="M586" t="s">
        <v>3573</v>
      </c>
      <c r="N586" t="s">
        <v>3574</v>
      </c>
      <c r="O586" t="s">
        <v>1151</v>
      </c>
    </row>
    <row r="587" spans="1:15" x14ac:dyDescent="0.2">
      <c r="A587">
        <v>1036687</v>
      </c>
      <c r="B587" t="s">
        <v>1133</v>
      </c>
      <c r="C587" t="s">
        <v>251</v>
      </c>
      <c r="D587" t="s">
        <v>691</v>
      </c>
      <c r="E587" t="s">
        <v>3596</v>
      </c>
      <c r="F587" t="s">
        <v>1159</v>
      </c>
      <c r="G587" t="s">
        <v>1160</v>
      </c>
      <c r="H587" t="s">
        <v>1137</v>
      </c>
      <c r="I587" t="s">
        <v>1112</v>
      </c>
      <c r="J587" t="s">
        <v>3597</v>
      </c>
      <c r="K587" t="s">
        <v>3598</v>
      </c>
      <c r="L587" s="170">
        <v>27461</v>
      </c>
      <c r="M587" t="s">
        <v>3573</v>
      </c>
      <c r="N587" t="s">
        <v>3574</v>
      </c>
      <c r="O587" t="s">
        <v>1151</v>
      </c>
    </row>
    <row r="588" spans="1:15" x14ac:dyDescent="0.2">
      <c r="A588">
        <v>1203591</v>
      </c>
      <c r="B588" t="s">
        <v>1133</v>
      </c>
      <c r="C588" t="s">
        <v>196</v>
      </c>
      <c r="D588" t="s">
        <v>511</v>
      </c>
      <c r="E588" t="s">
        <v>3599</v>
      </c>
      <c r="F588" t="s">
        <v>2878</v>
      </c>
      <c r="G588" t="s">
        <v>2879</v>
      </c>
      <c r="H588" t="s">
        <v>1137</v>
      </c>
      <c r="I588" t="s">
        <v>3600</v>
      </c>
      <c r="J588" t="s">
        <v>3601</v>
      </c>
      <c r="K588" t="s">
        <v>3602</v>
      </c>
      <c r="L588" s="170">
        <v>24328</v>
      </c>
      <c r="M588" t="s">
        <v>3573</v>
      </c>
      <c r="N588" t="s">
        <v>3574</v>
      </c>
      <c r="O588" t="s">
        <v>1151</v>
      </c>
    </row>
    <row r="589" spans="1:15" x14ac:dyDescent="0.2">
      <c r="A589">
        <v>1122797</v>
      </c>
      <c r="B589" t="s">
        <v>1133</v>
      </c>
      <c r="C589" t="s">
        <v>136</v>
      </c>
      <c r="D589" t="s">
        <v>692</v>
      </c>
      <c r="E589" t="s">
        <v>3603</v>
      </c>
      <c r="F589" t="s">
        <v>3232</v>
      </c>
      <c r="G589" t="s">
        <v>3233</v>
      </c>
      <c r="H589" t="s">
        <v>1137</v>
      </c>
      <c r="I589" t="s">
        <v>3604</v>
      </c>
      <c r="J589" t="s">
        <v>1112</v>
      </c>
      <c r="K589" t="s">
        <v>3605</v>
      </c>
      <c r="L589" s="170">
        <v>16451</v>
      </c>
      <c r="M589" t="s">
        <v>3573</v>
      </c>
      <c r="N589" t="s">
        <v>3574</v>
      </c>
      <c r="O589" t="s">
        <v>1151</v>
      </c>
    </row>
    <row r="590" spans="1:15" x14ac:dyDescent="0.2">
      <c r="A590">
        <v>1203585</v>
      </c>
      <c r="B590" t="s">
        <v>1133</v>
      </c>
      <c r="C590" t="s">
        <v>107</v>
      </c>
      <c r="D590" t="s">
        <v>693</v>
      </c>
      <c r="E590" t="s">
        <v>3606</v>
      </c>
      <c r="F590" t="s">
        <v>3232</v>
      </c>
      <c r="G590" t="s">
        <v>3233</v>
      </c>
      <c r="H590" t="s">
        <v>1137</v>
      </c>
      <c r="I590" t="s">
        <v>3607</v>
      </c>
      <c r="J590" t="s">
        <v>3608</v>
      </c>
      <c r="K590" t="s">
        <v>3609</v>
      </c>
      <c r="L590" s="170">
        <v>17834</v>
      </c>
      <c r="M590" t="s">
        <v>3573</v>
      </c>
      <c r="N590" t="s">
        <v>3574</v>
      </c>
      <c r="O590" t="s">
        <v>1151</v>
      </c>
    </row>
    <row r="591" spans="1:15" x14ac:dyDescent="0.2">
      <c r="A591">
        <v>1243079</v>
      </c>
      <c r="B591" t="s">
        <v>1133</v>
      </c>
      <c r="C591" t="s">
        <v>170</v>
      </c>
      <c r="D591" t="s">
        <v>578</v>
      </c>
      <c r="E591" t="s">
        <v>3610</v>
      </c>
      <c r="F591" t="s">
        <v>1347</v>
      </c>
      <c r="G591" t="s">
        <v>1348</v>
      </c>
      <c r="H591" t="s">
        <v>1137</v>
      </c>
      <c r="I591" t="s">
        <v>1112</v>
      </c>
      <c r="J591" t="s">
        <v>3611</v>
      </c>
      <c r="K591" t="s">
        <v>3612</v>
      </c>
      <c r="L591" s="170">
        <v>33076</v>
      </c>
      <c r="M591" t="s">
        <v>3573</v>
      </c>
      <c r="N591" t="s">
        <v>3574</v>
      </c>
      <c r="O591" t="s">
        <v>1151</v>
      </c>
    </row>
    <row r="592" spans="1:15" x14ac:dyDescent="0.2">
      <c r="A592">
        <v>1203588</v>
      </c>
      <c r="B592" t="s">
        <v>1133</v>
      </c>
      <c r="C592" t="s">
        <v>117</v>
      </c>
      <c r="D592" t="s">
        <v>694</v>
      </c>
      <c r="E592" t="s">
        <v>3613</v>
      </c>
      <c r="F592" t="s">
        <v>3232</v>
      </c>
      <c r="G592" t="s">
        <v>3233</v>
      </c>
      <c r="H592" t="s">
        <v>1137</v>
      </c>
      <c r="I592" t="s">
        <v>3614</v>
      </c>
      <c r="J592" t="s">
        <v>3615</v>
      </c>
      <c r="K592" t="s">
        <v>3616</v>
      </c>
      <c r="L592" s="170">
        <v>19988</v>
      </c>
      <c r="M592" t="s">
        <v>3573</v>
      </c>
      <c r="N592" t="s">
        <v>3574</v>
      </c>
      <c r="O592" t="s">
        <v>1151</v>
      </c>
    </row>
    <row r="593" spans="1:15" x14ac:dyDescent="0.2">
      <c r="A593">
        <v>1239002</v>
      </c>
      <c r="B593" t="s">
        <v>1133</v>
      </c>
      <c r="C593" t="s">
        <v>74</v>
      </c>
      <c r="D593" t="s">
        <v>695</v>
      </c>
      <c r="E593" t="s">
        <v>3617</v>
      </c>
      <c r="F593" t="s">
        <v>3502</v>
      </c>
      <c r="G593" t="s">
        <v>3503</v>
      </c>
      <c r="H593" t="s">
        <v>1137</v>
      </c>
      <c r="I593" t="s">
        <v>1112</v>
      </c>
      <c r="J593" t="s">
        <v>3618</v>
      </c>
      <c r="K593" t="s">
        <v>3619</v>
      </c>
      <c r="L593" s="170">
        <v>31544</v>
      </c>
      <c r="M593" t="s">
        <v>3573</v>
      </c>
      <c r="N593" t="s">
        <v>3574</v>
      </c>
      <c r="O593" t="s">
        <v>1151</v>
      </c>
    </row>
    <row r="594" spans="1:15" x14ac:dyDescent="0.2">
      <c r="A594">
        <v>1203571</v>
      </c>
      <c r="B594" t="s">
        <v>1133</v>
      </c>
      <c r="C594" t="s">
        <v>80</v>
      </c>
      <c r="D594" t="s">
        <v>578</v>
      </c>
      <c r="E594" t="s">
        <v>3620</v>
      </c>
      <c r="F594" t="s">
        <v>3621</v>
      </c>
      <c r="G594" t="s">
        <v>3622</v>
      </c>
      <c r="H594" t="s">
        <v>1137</v>
      </c>
      <c r="I594" t="s">
        <v>1112</v>
      </c>
      <c r="J594" t="s">
        <v>3623</v>
      </c>
      <c r="K594" t="s">
        <v>3624</v>
      </c>
      <c r="L594" s="170">
        <v>22457</v>
      </c>
      <c r="M594" t="s">
        <v>3573</v>
      </c>
      <c r="N594" t="s">
        <v>3574</v>
      </c>
      <c r="O594" t="s">
        <v>1151</v>
      </c>
    </row>
    <row r="595" spans="1:15" x14ac:dyDescent="0.2">
      <c r="A595">
        <v>1239879</v>
      </c>
      <c r="B595" t="s">
        <v>1133</v>
      </c>
      <c r="C595" t="s">
        <v>697</v>
      </c>
      <c r="D595" t="s">
        <v>696</v>
      </c>
      <c r="E595" t="s">
        <v>3579</v>
      </c>
      <c r="F595" t="s">
        <v>3232</v>
      </c>
      <c r="G595" t="s">
        <v>3233</v>
      </c>
      <c r="H595" t="s">
        <v>1137</v>
      </c>
      <c r="I595" t="s">
        <v>1112</v>
      </c>
      <c r="J595" t="s">
        <v>3625</v>
      </c>
      <c r="K595" t="s">
        <v>3626</v>
      </c>
      <c r="L595" s="170">
        <v>34139</v>
      </c>
      <c r="M595" t="s">
        <v>3573</v>
      </c>
      <c r="N595" t="s">
        <v>3574</v>
      </c>
      <c r="O595" t="s">
        <v>1467</v>
      </c>
    </row>
    <row r="596" spans="1:15" x14ac:dyDescent="0.2">
      <c r="A596">
        <v>1239879</v>
      </c>
      <c r="B596" t="s">
        <v>1133</v>
      </c>
      <c r="C596" t="s">
        <v>697</v>
      </c>
      <c r="D596" t="s">
        <v>696</v>
      </c>
      <c r="E596" t="s">
        <v>3579</v>
      </c>
      <c r="F596" t="s">
        <v>3232</v>
      </c>
      <c r="G596" t="s">
        <v>3233</v>
      </c>
      <c r="H596" t="s">
        <v>1137</v>
      </c>
      <c r="I596" t="s">
        <v>1112</v>
      </c>
      <c r="J596" t="s">
        <v>3625</v>
      </c>
      <c r="K596" t="s">
        <v>3626</v>
      </c>
      <c r="L596" s="170">
        <v>34139</v>
      </c>
      <c r="M596" t="s">
        <v>3573</v>
      </c>
      <c r="N596" t="s">
        <v>3574</v>
      </c>
      <c r="O596" t="s">
        <v>1474</v>
      </c>
    </row>
    <row r="597" spans="1:15" x14ac:dyDescent="0.2">
      <c r="A597">
        <v>1203600</v>
      </c>
      <c r="B597" t="s">
        <v>1133</v>
      </c>
      <c r="C597" t="s">
        <v>164</v>
      </c>
      <c r="D597" t="s">
        <v>38</v>
      </c>
      <c r="E597" t="s">
        <v>3627</v>
      </c>
      <c r="F597" t="s">
        <v>3628</v>
      </c>
      <c r="G597" t="s">
        <v>3629</v>
      </c>
      <c r="H597" t="s">
        <v>1137</v>
      </c>
      <c r="I597" t="s">
        <v>3630</v>
      </c>
      <c r="J597" t="s">
        <v>3631</v>
      </c>
      <c r="K597" t="s">
        <v>3632</v>
      </c>
      <c r="L597" s="170">
        <v>22092</v>
      </c>
      <c r="M597" t="s">
        <v>3633</v>
      </c>
      <c r="N597" t="s">
        <v>3634</v>
      </c>
      <c r="O597" t="s">
        <v>1151</v>
      </c>
    </row>
    <row r="598" spans="1:15" x14ac:dyDescent="0.2">
      <c r="A598">
        <v>1246723</v>
      </c>
      <c r="B598" t="s">
        <v>1133</v>
      </c>
      <c r="C598" t="s">
        <v>105</v>
      </c>
      <c r="D598" t="s">
        <v>281</v>
      </c>
      <c r="E598" t="s">
        <v>3635</v>
      </c>
      <c r="F598" t="s">
        <v>3636</v>
      </c>
      <c r="G598" t="s">
        <v>3637</v>
      </c>
      <c r="H598" t="s">
        <v>1137</v>
      </c>
      <c r="I598" t="s">
        <v>1112</v>
      </c>
      <c r="J598" t="s">
        <v>3638</v>
      </c>
      <c r="K598" t="s">
        <v>3639</v>
      </c>
      <c r="L598" s="170">
        <v>26029</v>
      </c>
      <c r="M598" t="s">
        <v>3633</v>
      </c>
      <c r="N598" t="s">
        <v>3634</v>
      </c>
      <c r="O598" t="s">
        <v>1151</v>
      </c>
    </row>
    <row r="599" spans="1:15" x14ac:dyDescent="0.2">
      <c r="A599">
        <v>1203609</v>
      </c>
      <c r="B599" t="s">
        <v>1133</v>
      </c>
      <c r="C599" t="s">
        <v>80</v>
      </c>
      <c r="D599" t="s">
        <v>698</v>
      </c>
      <c r="E599" t="s">
        <v>3640</v>
      </c>
      <c r="F599" t="s">
        <v>3641</v>
      </c>
      <c r="G599" t="s">
        <v>3642</v>
      </c>
      <c r="H599" t="s">
        <v>1137</v>
      </c>
      <c r="I599" t="s">
        <v>3643</v>
      </c>
      <c r="J599" t="s">
        <v>1112</v>
      </c>
      <c r="K599" t="s">
        <v>3644</v>
      </c>
      <c r="L599" s="170">
        <v>13141</v>
      </c>
      <c r="M599" t="s">
        <v>3633</v>
      </c>
      <c r="N599" t="s">
        <v>3634</v>
      </c>
      <c r="O599" t="s">
        <v>1151</v>
      </c>
    </row>
    <row r="600" spans="1:15" x14ac:dyDescent="0.2">
      <c r="A600">
        <v>1201791</v>
      </c>
      <c r="B600" t="s">
        <v>1133</v>
      </c>
      <c r="C600" t="s">
        <v>49</v>
      </c>
      <c r="D600" t="s">
        <v>699</v>
      </c>
      <c r="E600" t="s">
        <v>3645</v>
      </c>
      <c r="F600" t="s">
        <v>3641</v>
      </c>
      <c r="G600" t="s">
        <v>3642</v>
      </c>
      <c r="H600" t="s">
        <v>1137</v>
      </c>
      <c r="I600" t="s">
        <v>3646</v>
      </c>
      <c r="J600" t="s">
        <v>3647</v>
      </c>
      <c r="K600" t="s">
        <v>3648</v>
      </c>
      <c r="L600" s="170">
        <v>21840</v>
      </c>
      <c r="M600" t="s">
        <v>3633</v>
      </c>
      <c r="N600" t="s">
        <v>3634</v>
      </c>
      <c r="O600" t="s">
        <v>1151</v>
      </c>
    </row>
    <row r="601" spans="1:15" x14ac:dyDescent="0.2">
      <c r="A601">
        <v>1203604</v>
      </c>
      <c r="B601" t="s">
        <v>1133</v>
      </c>
      <c r="C601" t="s">
        <v>159</v>
      </c>
      <c r="D601" t="s">
        <v>700</v>
      </c>
      <c r="E601" t="s">
        <v>3649</v>
      </c>
      <c r="F601" t="s">
        <v>3641</v>
      </c>
      <c r="G601" t="s">
        <v>3642</v>
      </c>
      <c r="H601" t="s">
        <v>1137</v>
      </c>
      <c r="I601" t="s">
        <v>3650</v>
      </c>
      <c r="J601" t="s">
        <v>3651</v>
      </c>
      <c r="K601" t="s">
        <v>3652</v>
      </c>
      <c r="L601" s="170">
        <v>26565</v>
      </c>
      <c r="M601" t="s">
        <v>3633</v>
      </c>
      <c r="N601" t="s">
        <v>3634</v>
      </c>
      <c r="O601" t="s">
        <v>1151</v>
      </c>
    </row>
    <row r="602" spans="1:15" x14ac:dyDescent="0.2">
      <c r="A602">
        <v>1243104</v>
      </c>
      <c r="B602" t="s">
        <v>1133</v>
      </c>
      <c r="C602" t="s">
        <v>119</v>
      </c>
      <c r="D602" t="s">
        <v>38</v>
      </c>
      <c r="E602" t="s">
        <v>3653</v>
      </c>
      <c r="F602" t="s">
        <v>3628</v>
      </c>
      <c r="G602" t="s">
        <v>3654</v>
      </c>
      <c r="H602" t="s">
        <v>1137</v>
      </c>
      <c r="I602" t="s">
        <v>1112</v>
      </c>
      <c r="J602" t="s">
        <v>3655</v>
      </c>
      <c r="K602" t="s">
        <v>3656</v>
      </c>
      <c r="L602" s="170">
        <v>34095</v>
      </c>
      <c r="M602" t="s">
        <v>3633</v>
      </c>
      <c r="N602" t="s">
        <v>3634</v>
      </c>
      <c r="O602" t="s">
        <v>1151</v>
      </c>
    </row>
    <row r="603" spans="1:15" x14ac:dyDescent="0.2">
      <c r="A603">
        <v>1203597</v>
      </c>
      <c r="B603" t="s">
        <v>1133</v>
      </c>
      <c r="C603" t="s">
        <v>702</v>
      </c>
      <c r="D603" t="s">
        <v>701</v>
      </c>
      <c r="E603" t="s">
        <v>3657</v>
      </c>
      <c r="F603" t="s">
        <v>3658</v>
      </c>
      <c r="G603" t="s">
        <v>3659</v>
      </c>
      <c r="H603" t="s">
        <v>1137</v>
      </c>
      <c r="I603" t="s">
        <v>1112</v>
      </c>
      <c r="J603" t="s">
        <v>1112</v>
      </c>
      <c r="K603" t="s">
        <v>3660</v>
      </c>
      <c r="L603" s="170">
        <v>28259</v>
      </c>
      <c r="M603" t="s">
        <v>3633</v>
      </c>
      <c r="N603" t="s">
        <v>3634</v>
      </c>
      <c r="O603" t="s">
        <v>1151</v>
      </c>
    </row>
    <row r="604" spans="1:15" x14ac:dyDescent="0.2">
      <c r="A604">
        <v>1203608</v>
      </c>
      <c r="B604" t="s">
        <v>1133</v>
      </c>
      <c r="C604" t="s">
        <v>295</v>
      </c>
      <c r="D604" t="s">
        <v>698</v>
      </c>
      <c r="E604" t="s">
        <v>3661</v>
      </c>
      <c r="F604" t="s">
        <v>3662</v>
      </c>
      <c r="G604" t="s">
        <v>3663</v>
      </c>
      <c r="H604" t="s">
        <v>1137</v>
      </c>
      <c r="I604" t="s">
        <v>3664</v>
      </c>
      <c r="J604" t="s">
        <v>3665</v>
      </c>
      <c r="K604" t="s">
        <v>3666</v>
      </c>
      <c r="L604" s="170">
        <v>24933</v>
      </c>
      <c r="M604" t="s">
        <v>3633</v>
      </c>
      <c r="N604" t="s">
        <v>3634</v>
      </c>
      <c r="O604" t="s">
        <v>1151</v>
      </c>
    </row>
    <row r="605" spans="1:15" x14ac:dyDescent="0.2">
      <c r="A605">
        <v>1653819</v>
      </c>
      <c r="B605" t="s">
        <v>1133</v>
      </c>
      <c r="C605" t="s">
        <v>704</v>
      </c>
      <c r="D605" t="s">
        <v>703</v>
      </c>
      <c r="E605" t="s">
        <v>3667</v>
      </c>
      <c r="F605" t="s">
        <v>3668</v>
      </c>
      <c r="G605" t="s">
        <v>3669</v>
      </c>
      <c r="H605" t="s">
        <v>1137</v>
      </c>
      <c r="I605" t="s">
        <v>3670</v>
      </c>
      <c r="J605" t="s">
        <v>1112</v>
      </c>
      <c r="K605" t="s">
        <v>3671</v>
      </c>
      <c r="L605" s="170">
        <v>36237</v>
      </c>
      <c r="M605" t="s">
        <v>3633</v>
      </c>
      <c r="N605" t="s">
        <v>3634</v>
      </c>
      <c r="O605" t="s">
        <v>1151</v>
      </c>
    </row>
    <row r="606" spans="1:15" x14ac:dyDescent="0.2">
      <c r="A606">
        <v>1467712</v>
      </c>
      <c r="B606" t="s">
        <v>1133</v>
      </c>
      <c r="C606" t="s">
        <v>705</v>
      </c>
      <c r="D606" t="s">
        <v>593</v>
      </c>
      <c r="E606" t="s">
        <v>3672</v>
      </c>
      <c r="F606" t="s">
        <v>3673</v>
      </c>
      <c r="G606" t="s">
        <v>3674</v>
      </c>
      <c r="H606" t="s">
        <v>1137</v>
      </c>
      <c r="I606" t="s">
        <v>3675</v>
      </c>
      <c r="J606" t="s">
        <v>3676</v>
      </c>
      <c r="K606" t="s">
        <v>3677</v>
      </c>
      <c r="L606" s="170">
        <v>36010</v>
      </c>
      <c r="M606" t="s">
        <v>3633</v>
      </c>
      <c r="N606" t="s">
        <v>3634</v>
      </c>
      <c r="O606" t="s">
        <v>1151</v>
      </c>
    </row>
    <row r="607" spans="1:15" x14ac:dyDescent="0.2">
      <c r="A607">
        <v>1203601</v>
      </c>
      <c r="B607" t="s">
        <v>1133</v>
      </c>
      <c r="C607" t="s">
        <v>280</v>
      </c>
      <c r="D607" t="s">
        <v>706</v>
      </c>
      <c r="E607" t="s">
        <v>3678</v>
      </c>
      <c r="F607" t="s">
        <v>3679</v>
      </c>
      <c r="G607" t="s">
        <v>3680</v>
      </c>
      <c r="H607" t="s">
        <v>1137</v>
      </c>
      <c r="I607" t="s">
        <v>1112</v>
      </c>
      <c r="J607" t="s">
        <v>1112</v>
      </c>
      <c r="K607" t="s">
        <v>1112</v>
      </c>
      <c r="L607" s="170">
        <v>12675</v>
      </c>
      <c r="M607" t="s">
        <v>3633</v>
      </c>
      <c r="N607" t="s">
        <v>3634</v>
      </c>
      <c r="O607" t="s">
        <v>1151</v>
      </c>
    </row>
    <row r="608" spans="1:15" x14ac:dyDescent="0.2">
      <c r="A608">
        <v>1201835</v>
      </c>
      <c r="B608" t="s">
        <v>1133</v>
      </c>
      <c r="C608" t="s">
        <v>311</v>
      </c>
      <c r="D608" t="s">
        <v>707</v>
      </c>
      <c r="E608" t="s">
        <v>3681</v>
      </c>
      <c r="F608" t="s">
        <v>3641</v>
      </c>
      <c r="G608" t="s">
        <v>3642</v>
      </c>
      <c r="H608" t="s">
        <v>1137</v>
      </c>
      <c r="I608" t="s">
        <v>3682</v>
      </c>
      <c r="J608" t="s">
        <v>3683</v>
      </c>
      <c r="K608" t="s">
        <v>3684</v>
      </c>
      <c r="L608" s="170">
        <v>23101</v>
      </c>
      <c r="M608" t="s">
        <v>3633</v>
      </c>
      <c r="N608" t="s">
        <v>3634</v>
      </c>
      <c r="O608" t="s">
        <v>1151</v>
      </c>
    </row>
    <row r="609" spans="1:15" x14ac:dyDescent="0.2">
      <c r="A609">
        <v>1074032</v>
      </c>
      <c r="B609" t="s">
        <v>1133</v>
      </c>
      <c r="C609" t="s">
        <v>708</v>
      </c>
      <c r="D609" t="s">
        <v>701</v>
      </c>
      <c r="E609" t="s">
        <v>3685</v>
      </c>
      <c r="F609" t="s">
        <v>3641</v>
      </c>
      <c r="G609" t="s">
        <v>3642</v>
      </c>
      <c r="H609" t="s">
        <v>1137</v>
      </c>
      <c r="I609" t="s">
        <v>3686</v>
      </c>
      <c r="J609" t="s">
        <v>1112</v>
      </c>
      <c r="K609" t="s">
        <v>3687</v>
      </c>
      <c r="L609" s="170">
        <v>15457</v>
      </c>
      <c r="M609" t="s">
        <v>3633</v>
      </c>
      <c r="N609" t="s">
        <v>3634</v>
      </c>
      <c r="O609" t="s">
        <v>1151</v>
      </c>
    </row>
    <row r="610" spans="1:15" x14ac:dyDescent="0.2">
      <c r="A610">
        <v>1203602</v>
      </c>
      <c r="B610" t="s">
        <v>1133</v>
      </c>
      <c r="C610" t="s">
        <v>343</v>
      </c>
      <c r="D610" t="s">
        <v>406</v>
      </c>
      <c r="E610" t="s">
        <v>3688</v>
      </c>
      <c r="F610" t="s">
        <v>3689</v>
      </c>
      <c r="G610" t="s">
        <v>3690</v>
      </c>
      <c r="H610" t="s">
        <v>1137</v>
      </c>
      <c r="I610" t="s">
        <v>1112</v>
      </c>
      <c r="J610" t="s">
        <v>3691</v>
      </c>
      <c r="K610" t="s">
        <v>3692</v>
      </c>
      <c r="L610" s="170">
        <v>27958</v>
      </c>
      <c r="M610" t="s">
        <v>3633</v>
      </c>
      <c r="N610" t="s">
        <v>3634</v>
      </c>
      <c r="O610" t="s">
        <v>1151</v>
      </c>
    </row>
    <row r="611" spans="1:15" x14ac:dyDescent="0.2">
      <c r="A611">
        <v>1203626</v>
      </c>
      <c r="B611" t="s">
        <v>1133</v>
      </c>
      <c r="C611" t="s">
        <v>373</v>
      </c>
      <c r="D611" t="s">
        <v>709</v>
      </c>
      <c r="E611" t="s">
        <v>3693</v>
      </c>
      <c r="F611" t="s">
        <v>2894</v>
      </c>
      <c r="G611" t="s">
        <v>2895</v>
      </c>
      <c r="H611" t="s">
        <v>1137</v>
      </c>
      <c r="I611" t="s">
        <v>3694</v>
      </c>
      <c r="J611" t="s">
        <v>1112</v>
      </c>
      <c r="K611" t="s">
        <v>3695</v>
      </c>
      <c r="L611" s="170">
        <v>17717</v>
      </c>
      <c r="M611" t="s">
        <v>3696</v>
      </c>
      <c r="N611" t="s">
        <v>3697</v>
      </c>
      <c r="O611" t="s">
        <v>1151</v>
      </c>
    </row>
    <row r="612" spans="1:15" x14ac:dyDescent="0.2">
      <c r="A612">
        <v>1203201</v>
      </c>
      <c r="B612" t="s">
        <v>1133</v>
      </c>
      <c r="C612" t="s">
        <v>62</v>
      </c>
      <c r="D612" t="s">
        <v>710</v>
      </c>
      <c r="E612" t="s">
        <v>3698</v>
      </c>
      <c r="F612" t="s">
        <v>3699</v>
      </c>
      <c r="G612" t="s">
        <v>3700</v>
      </c>
      <c r="H612" t="s">
        <v>1137</v>
      </c>
      <c r="I612" t="s">
        <v>3701</v>
      </c>
      <c r="J612" t="s">
        <v>3702</v>
      </c>
      <c r="K612" t="s">
        <v>3703</v>
      </c>
      <c r="L612" s="170">
        <v>19043</v>
      </c>
      <c r="M612" t="s">
        <v>3696</v>
      </c>
      <c r="N612" t="s">
        <v>3697</v>
      </c>
      <c r="O612" t="s">
        <v>1151</v>
      </c>
    </row>
    <row r="613" spans="1:15" x14ac:dyDescent="0.2">
      <c r="A613">
        <v>1176137</v>
      </c>
      <c r="B613" t="s">
        <v>1133</v>
      </c>
      <c r="C613" t="s">
        <v>123</v>
      </c>
      <c r="D613" t="s">
        <v>711</v>
      </c>
      <c r="E613" t="s">
        <v>3704</v>
      </c>
      <c r="F613" t="s">
        <v>3705</v>
      </c>
      <c r="G613" t="s">
        <v>3706</v>
      </c>
      <c r="H613" t="s">
        <v>1137</v>
      </c>
      <c r="I613" t="s">
        <v>3707</v>
      </c>
      <c r="J613" t="s">
        <v>3708</v>
      </c>
      <c r="K613" t="s">
        <v>3709</v>
      </c>
      <c r="L613" s="170">
        <v>17475</v>
      </c>
      <c r="M613" t="s">
        <v>3696</v>
      </c>
      <c r="N613" t="s">
        <v>3697</v>
      </c>
      <c r="O613" t="s">
        <v>1151</v>
      </c>
    </row>
    <row r="614" spans="1:15" x14ac:dyDescent="0.2">
      <c r="A614">
        <v>1086062</v>
      </c>
      <c r="B614" t="s">
        <v>1133</v>
      </c>
      <c r="C614" t="s">
        <v>712</v>
      </c>
      <c r="D614" t="s">
        <v>276</v>
      </c>
      <c r="E614" t="s">
        <v>3710</v>
      </c>
      <c r="F614" t="s">
        <v>1347</v>
      </c>
      <c r="G614" t="s">
        <v>1348</v>
      </c>
      <c r="H614" t="s">
        <v>1137</v>
      </c>
      <c r="I614" t="s">
        <v>3711</v>
      </c>
      <c r="J614" t="s">
        <v>3712</v>
      </c>
      <c r="K614" t="s">
        <v>3713</v>
      </c>
      <c r="L614" s="170">
        <v>22762</v>
      </c>
      <c r="M614" t="s">
        <v>3696</v>
      </c>
      <c r="N614" t="s">
        <v>3697</v>
      </c>
      <c r="O614" t="s">
        <v>1151</v>
      </c>
    </row>
    <row r="615" spans="1:15" x14ac:dyDescent="0.2">
      <c r="A615">
        <v>1061969</v>
      </c>
      <c r="B615" t="s">
        <v>1152</v>
      </c>
      <c r="C615" t="s">
        <v>713</v>
      </c>
      <c r="D615" t="s">
        <v>276</v>
      </c>
      <c r="E615" t="s">
        <v>3710</v>
      </c>
      <c r="F615" t="s">
        <v>1347</v>
      </c>
      <c r="G615" t="s">
        <v>1348</v>
      </c>
      <c r="H615" t="s">
        <v>1137</v>
      </c>
      <c r="I615" t="s">
        <v>3711</v>
      </c>
      <c r="J615" t="s">
        <v>3714</v>
      </c>
      <c r="K615" t="s">
        <v>3715</v>
      </c>
      <c r="L615" s="170">
        <v>21989</v>
      </c>
      <c r="M615" t="s">
        <v>3696</v>
      </c>
      <c r="N615" t="s">
        <v>3697</v>
      </c>
      <c r="O615" t="s">
        <v>1151</v>
      </c>
    </row>
    <row r="616" spans="1:15" x14ac:dyDescent="0.2">
      <c r="A616">
        <v>1231209</v>
      </c>
      <c r="B616" t="s">
        <v>1133</v>
      </c>
      <c r="C616" t="s">
        <v>343</v>
      </c>
      <c r="D616" t="s">
        <v>714</v>
      </c>
      <c r="E616" t="s">
        <v>3716</v>
      </c>
      <c r="F616" t="s">
        <v>3338</v>
      </c>
      <c r="G616" t="s">
        <v>3339</v>
      </c>
      <c r="H616" t="s">
        <v>1137</v>
      </c>
      <c r="I616" t="s">
        <v>1112</v>
      </c>
      <c r="J616" t="s">
        <v>3717</v>
      </c>
      <c r="K616" t="s">
        <v>3718</v>
      </c>
      <c r="L616" s="170">
        <v>25926</v>
      </c>
      <c r="M616" t="s">
        <v>3696</v>
      </c>
      <c r="N616" t="s">
        <v>3697</v>
      </c>
      <c r="O616" t="s">
        <v>1151</v>
      </c>
    </row>
    <row r="617" spans="1:15" x14ac:dyDescent="0.2">
      <c r="A617">
        <v>1498413</v>
      </c>
      <c r="B617" t="s">
        <v>1152</v>
      </c>
      <c r="C617" t="s">
        <v>100</v>
      </c>
      <c r="D617" t="s">
        <v>715</v>
      </c>
      <c r="E617" t="s">
        <v>3719</v>
      </c>
      <c r="F617" t="s">
        <v>3273</v>
      </c>
      <c r="G617" t="s">
        <v>3274</v>
      </c>
      <c r="H617" t="s">
        <v>1137</v>
      </c>
      <c r="I617" t="s">
        <v>1112</v>
      </c>
      <c r="J617" t="s">
        <v>3720</v>
      </c>
      <c r="K617" t="s">
        <v>3721</v>
      </c>
      <c r="L617" s="170">
        <v>24728</v>
      </c>
      <c r="M617" t="s">
        <v>3696</v>
      </c>
      <c r="N617" t="s">
        <v>3697</v>
      </c>
      <c r="O617" t="s">
        <v>1151</v>
      </c>
    </row>
    <row r="618" spans="1:15" x14ac:dyDescent="0.2">
      <c r="A618">
        <v>1226621</v>
      </c>
      <c r="B618" t="s">
        <v>1133</v>
      </c>
      <c r="C618" t="s">
        <v>138</v>
      </c>
      <c r="D618" t="s">
        <v>716</v>
      </c>
      <c r="E618" t="s">
        <v>3722</v>
      </c>
      <c r="F618" t="s">
        <v>2878</v>
      </c>
      <c r="G618" t="s">
        <v>2879</v>
      </c>
      <c r="H618" t="s">
        <v>1137</v>
      </c>
      <c r="I618" t="s">
        <v>1112</v>
      </c>
      <c r="J618" t="s">
        <v>3723</v>
      </c>
      <c r="K618" t="s">
        <v>3724</v>
      </c>
      <c r="L618" s="170">
        <v>20736</v>
      </c>
      <c r="M618" t="s">
        <v>3696</v>
      </c>
      <c r="N618" t="s">
        <v>3697</v>
      </c>
      <c r="O618" t="s">
        <v>1151</v>
      </c>
    </row>
    <row r="619" spans="1:15" x14ac:dyDescent="0.2">
      <c r="A619">
        <v>1062592</v>
      </c>
      <c r="B619" t="s">
        <v>1133</v>
      </c>
      <c r="C619" t="s">
        <v>74</v>
      </c>
      <c r="D619" t="s">
        <v>717</v>
      </c>
      <c r="E619" t="s">
        <v>3725</v>
      </c>
      <c r="F619" t="s">
        <v>3338</v>
      </c>
      <c r="G619" t="s">
        <v>3339</v>
      </c>
      <c r="H619" t="s">
        <v>1137</v>
      </c>
      <c r="I619" t="s">
        <v>3726</v>
      </c>
      <c r="J619" t="s">
        <v>3727</v>
      </c>
      <c r="K619" t="s">
        <v>3728</v>
      </c>
      <c r="L619" s="170">
        <v>28988</v>
      </c>
      <c r="M619" t="s">
        <v>3696</v>
      </c>
      <c r="N619" t="s">
        <v>3697</v>
      </c>
      <c r="O619" t="s">
        <v>1151</v>
      </c>
    </row>
    <row r="620" spans="1:15" x14ac:dyDescent="0.2">
      <c r="A620">
        <v>1063728</v>
      </c>
      <c r="B620" t="s">
        <v>1133</v>
      </c>
      <c r="C620" t="s">
        <v>57</v>
      </c>
      <c r="D620" t="s">
        <v>718</v>
      </c>
      <c r="E620" t="s">
        <v>3729</v>
      </c>
      <c r="F620" t="s">
        <v>3273</v>
      </c>
      <c r="G620" t="s">
        <v>3730</v>
      </c>
      <c r="H620" t="s">
        <v>1137</v>
      </c>
      <c r="I620" t="s">
        <v>1112</v>
      </c>
      <c r="J620" t="s">
        <v>3731</v>
      </c>
      <c r="K620" t="s">
        <v>3732</v>
      </c>
      <c r="L620" s="170">
        <v>25430</v>
      </c>
      <c r="M620" t="s">
        <v>3696</v>
      </c>
      <c r="N620" t="s">
        <v>3697</v>
      </c>
      <c r="O620" t="s">
        <v>1151</v>
      </c>
    </row>
    <row r="621" spans="1:15" x14ac:dyDescent="0.2">
      <c r="A621">
        <v>1122766</v>
      </c>
      <c r="B621" t="s">
        <v>1133</v>
      </c>
      <c r="C621" t="s">
        <v>720</v>
      </c>
      <c r="D621" t="s">
        <v>719</v>
      </c>
      <c r="E621" t="s">
        <v>3733</v>
      </c>
      <c r="F621" t="s">
        <v>3232</v>
      </c>
      <c r="G621" t="s">
        <v>3233</v>
      </c>
      <c r="H621" t="s">
        <v>1137</v>
      </c>
      <c r="I621" t="s">
        <v>3734</v>
      </c>
      <c r="J621" t="s">
        <v>3735</v>
      </c>
      <c r="K621" t="s">
        <v>3736</v>
      </c>
      <c r="L621" s="170">
        <v>16961</v>
      </c>
      <c r="M621" t="s">
        <v>3696</v>
      </c>
      <c r="N621" t="s">
        <v>3697</v>
      </c>
      <c r="O621" t="s">
        <v>1151</v>
      </c>
    </row>
    <row r="622" spans="1:15" x14ac:dyDescent="0.2">
      <c r="A622">
        <v>1202537</v>
      </c>
      <c r="B622" t="s">
        <v>1133</v>
      </c>
      <c r="C622" t="s">
        <v>49</v>
      </c>
      <c r="D622" t="s">
        <v>721</v>
      </c>
      <c r="E622" t="s">
        <v>3737</v>
      </c>
      <c r="F622" t="s">
        <v>3738</v>
      </c>
      <c r="G622" t="s">
        <v>3739</v>
      </c>
      <c r="H622" t="s">
        <v>1137</v>
      </c>
      <c r="I622" t="s">
        <v>1112</v>
      </c>
      <c r="J622" t="s">
        <v>3740</v>
      </c>
      <c r="K622" t="s">
        <v>3741</v>
      </c>
      <c r="L622" s="170">
        <v>28251</v>
      </c>
      <c r="M622" t="s">
        <v>3696</v>
      </c>
      <c r="N622" t="s">
        <v>3697</v>
      </c>
      <c r="O622" t="s">
        <v>1151</v>
      </c>
    </row>
    <row r="623" spans="1:15" x14ac:dyDescent="0.2">
      <c r="A623">
        <v>1063744</v>
      </c>
      <c r="B623" t="s">
        <v>1133</v>
      </c>
      <c r="C623" t="s">
        <v>322</v>
      </c>
      <c r="D623" t="s">
        <v>722</v>
      </c>
      <c r="E623" t="s">
        <v>3742</v>
      </c>
      <c r="F623" t="s">
        <v>2894</v>
      </c>
      <c r="G623" t="s">
        <v>2895</v>
      </c>
      <c r="H623" t="s">
        <v>1137</v>
      </c>
      <c r="I623" t="s">
        <v>1112</v>
      </c>
      <c r="J623" t="s">
        <v>3743</v>
      </c>
      <c r="K623" t="s">
        <v>3744</v>
      </c>
      <c r="L623" s="170">
        <v>30817</v>
      </c>
      <c r="M623" t="s">
        <v>3696</v>
      </c>
      <c r="N623" t="s">
        <v>3697</v>
      </c>
      <c r="O623" t="s">
        <v>1151</v>
      </c>
    </row>
    <row r="624" spans="1:15" x14ac:dyDescent="0.2">
      <c r="A624">
        <v>1062513</v>
      </c>
      <c r="B624" t="s">
        <v>1133</v>
      </c>
      <c r="C624" t="s">
        <v>690</v>
      </c>
      <c r="D624" t="s">
        <v>711</v>
      </c>
      <c r="E624" t="s">
        <v>3745</v>
      </c>
      <c r="F624" t="s">
        <v>2941</v>
      </c>
      <c r="G624" t="s">
        <v>2942</v>
      </c>
      <c r="H624" t="s">
        <v>1137</v>
      </c>
      <c r="I624" t="s">
        <v>1112</v>
      </c>
      <c r="J624" t="s">
        <v>3746</v>
      </c>
      <c r="K624" t="s">
        <v>3747</v>
      </c>
      <c r="L624" s="170">
        <v>28977</v>
      </c>
      <c r="M624" t="s">
        <v>3696</v>
      </c>
      <c r="N624" t="s">
        <v>3697</v>
      </c>
      <c r="O624" t="s">
        <v>1151</v>
      </c>
    </row>
    <row r="625" spans="1:15" x14ac:dyDescent="0.2">
      <c r="A625">
        <v>1203202</v>
      </c>
      <c r="B625" t="s">
        <v>1133</v>
      </c>
      <c r="C625" t="s">
        <v>98</v>
      </c>
      <c r="D625" t="s">
        <v>710</v>
      </c>
      <c r="E625" t="s">
        <v>3748</v>
      </c>
      <c r="F625" t="s">
        <v>3294</v>
      </c>
      <c r="G625" t="s">
        <v>3295</v>
      </c>
      <c r="H625" t="s">
        <v>1137</v>
      </c>
      <c r="I625" t="s">
        <v>1112</v>
      </c>
      <c r="J625" t="s">
        <v>3749</v>
      </c>
      <c r="K625" t="s">
        <v>3750</v>
      </c>
      <c r="L625" s="170">
        <v>29478</v>
      </c>
      <c r="M625" t="s">
        <v>3696</v>
      </c>
      <c r="N625" t="s">
        <v>3697</v>
      </c>
      <c r="O625" t="s">
        <v>1151</v>
      </c>
    </row>
    <row r="626" spans="1:15" x14ac:dyDescent="0.2">
      <c r="A626">
        <v>1203288</v>
      </c>
      <c r="B626" t="s">
        <v>1133</v>
      </c>
      <c r="C626" t="s">
        <v>113</v>
      </c>
      <c r="D626" t="s">
        <v>723</v>
      </c>
      <c r="E626" t="s">
        <v>3751</v>
      </c>
      <c r="F626" t="s">
        <v>3752</v>
      </c>
      <c r="G626" t="s">
        <v>3753</v>
      </c>
      <c r="H626" t="s">
        <v>1137</v>
      </c>
      <c r="I626" t="s">
        <v>1112</v>
      </c>
      <c r="J626" t="s">
        <v>3754</v>
      </c>
      <c r="K626" t="s">
        <v>3755</v>
      </c>
      <c r="L626" s="170">
        <v>30282</v>
      </c>
      <c r="M626" t="s">
        <v>3696</v>
      </c>
      <c r="N626" t="s">
        <v>3697</v>
      </c>
      <c r="O626" t="s">
        <v>1151</v>
      </c>
    </row>
    <row r="627" spans="1:15" x14ac:dyDescent="0.2">
      <c r="A627">
        <v>1176130</v>
      </c>
      <c r="B627" t="s">
        <v>1133</v>
      </c>
      <c r="C627" t="s">
        <v>80</v>
      </c>
      <c r="D627" t="s">
        <v>724</v>
      </c>
      <c r="E627" t="s">
        <v>3756</v>
      </c>
      <c r="F627" t="s">
        <v>3338</v>
      </c>
      <c r="G627" t="s">
        <v>3757</v>
      </c>
      <c r="H627" t="s">
        <v>1137</v>
      </c>
      <c r="I627" t="s">
        <v>3758</v>
      </c>
      <c r="J627" t="s">
        <v>1112</v>
      </c>
      <c r="K627" t="s">
        <v>3759</v>
      </c>
      <c r="L627" s="170">
        <v>12802</v>
      </c>
      <c r="M627" t="s">
        <v>3696</v>
      </c>
      <c r="N627" t="s">
        <v>3697</v>
      </c>
      <c r="O627" t="s">
        <v>1151</v>
      </c>
    </row>
    <row r="628" spans="1:15" x14ac:dyDescent="0.2">
      <c r="A628">
        <v>1203625</v>
      </c>
      <c r="B628" t="s">
        <v>1133</v>
      </c>
      <c r="C628" t="s">
        <v>84</v>
      </c>
      <c r="D628" t="s">
        <v>496</v>
      </c>
      <c r="E628" t="s">
        <v>3760</v>
      </c>
      <c r="F628" t="s">
        <v>3761</v>
      </c>
      <c r="G628" t="s">
        <v>3762</v>
      </c>
      <c r="H628" t="s">
        <v>1137</v>
      </c>
      <c r="I628" t="s">
        <v>3763</v>
      </c>
      <c r="J628" t="s">
        <v>1112</v>
      </c>
      <c r="K628" t="s">
        <v>3764</v>
      </c>
      <c r="L628" s="170">
        <v>21190</v>
      </c>
      <c r="M628" t="s">
        <v>3696</v>
      </c>
      <c r="N628" t="s">
        <v>3697</v>
      </c>
      <c r="O628" t="s">
        <v>1151</v>
      </c>
    </row>
    <row r="629" spans="1:15" x14ac:dyDescent="0.2">
      <c r="A629">
        <v>1637799</v>
      </c>
      <c r="B629" t="s">
        <v>1152</v>
      </c>
      <c r="C629" t="s">
        <v>725</v>
      </c>
      <c r="D629" t="s">
        <v>617</v>
      </c>
      <c r="E629" t="s">
        <v>3729</v>
      </c>
      <c r="F629" t="s">
        <v>3273</v>
      </c>
      <c r="G629" t="s">
        <v>3730</v>
      </c>
      <c r="H629" t="s">
        <v>1137</v>
      </c>
      <c r="I629" t="s">
        <v>1112</v>
      </c>
      <c r="J629" t="s">
        <v>3765</v>
      </c>
      <c r="K629" t="s">
        <v>3766</v>
      </c>
      <c r="L629" s="170">
        <v>33926</v>
      </c>
      <c r="M629" t="s">
        <v>3696</v>
      </c>
      <c r="N629" t="s">
        <v>3697</v>
      </c>
      <c r="O629" t="s">
        <v>1151</v>
      </c>
    </row>
    <row r="630" spans="1:15" x14ac:dyDescent="0.2">
      <c r="A630">
        <v>1184473</v>
      </c>
      <c r="B630" t="s">
        <v>1133</v>
      </c>
      <c r="C630" t="s">
        <v>257</v>
      </c>
      <c r="D630" t="s">
        <v>726</v>
      </c>
      <c r="E630" t="s">
        <v>3767</v>
      </c>
      <c r="F630" t="s">
        <v>3226</v>
      </c>
      <c r="G630" t="s">
        <v>3227</v>
      </c>
      <c r="H630" t="s">
        <v>1137</v>
      </c>
      <c r="I630" t="s">
        <v>3768</v>
      </c>
      <c r="J630" t="s">
        <v>3769</v>
      </c>
      <c r="K630" t="s">
        <v>3770</v>
      </c>
      <c r="L630" s="170">
        <v>21476</v>
      </c>
      <c r="M630" t="s">
        <v>3696</v>
      </c>
      <c r="N630" t="s">
        <v>3697</v>
      </c>
      <c r="O630" t="s">
        <v>1151</v>
      </c>
    </row>
    <row r="631" spans="1:15" x14ac:dyDescent="0.2">
      <c r="A631">
        <v>1062743</v>
      </c>
      <c r="B631" t="s">
        <v>1133</v>
      </c>
      <c r="C631" t="s">
        <v>183</v>
      </c>
      <c r="D631" t="s">
        <v>360</v>
      </c>
      <c r="E631" t="s">
        <v>3719</v>
      </c>
      <c r="F631" t="s">
        <v>3273</v>
      </c>
      <c r="G631" t="s">
        <v>3274</v>
      </c>
      <c r="H631" t="s">
        <v>1137</v>
      </c>
      <c r="I631" t="s">
        <v>1112</v>
      </c>
      <c r="J631" t="s">
        <v>3771</v>
      </c>
      <c r="K631" t="s">
        <v>3772</v>
      </c>
      <c r="L631" s="170">
        <v>26176</v>
      </c>
      <c r="M631" t="s">
        <v>3696</v>
      </c>
      <c r="N631" t="s">
        <v>3697</v>
      </c>
      <c r="O631" t="s">
        <v>1151</v>
      </c>
    </row>
    <row r="632" spans="1:15" x14ac:dyDescent="0.2">
      <c r="A632">
        <v>1201993</v>
      </c>
      <c r="B632" t="s">
        <v>1152</v>
      </c>
      <c r="C632" t="s">
        <v>727</v>
      </c>
      <c r="D632" t="s">
        <v>492</v>
      </c>
      <c r="E632" t="s">
        <v>3773</v>
      </c>
      <c r="F632" t="s">
        <v>3774</v>
      </c>
      <c r="G632" t="s">
        <v>3775</v>
      </c>
      <c r="H632" t="s">
        <v>1137</v>
      </c>
      <c r="I632" t="s">
        <v>3776</v>
      </c>
      <c r="J632" t="s">
        <v>3777</v>
      </c>
      <c r="K632" t="s">
        <v>3778</v>
      </c>
      <c r="L632" s="170">
        <v>32969</v>
      </c>
      <c r="M632" t="s">
        <v>3696</v>
      </c>
      <c r="N632" t="s">
        <v>3697</v>
      </c>
      <c r="O632" t="s">
        <v>1474</v>
      </c>
    </row>
    <row r="633" spans="1:15" x14ac:dyDescent="0.2">
      <c r="A633">
        <v>1063906</v>
      </c>
      <c r="B633" t="s">
        <v>1133</v>
      </c>
      <c r="C633" t="s">
        <v>311</v>
      </c>
      <c r="D633" t="s">
        <v>603</v>
      </c>
      <c r="E633" t="s">
        <v>3202</v>
      </c>
      <c r="F633" t="s">
        <v>3203</v>
      </c>
      <c r="G633" t="s">
        <v>3204</v>
      </c>
      <c r="H633" t="s">
        <v>1137</v>
      </c>
      <c r="I633" t="s">
        <v>3205</v>
      </c>
      <c r="J633" t="s">
        <v>3206</v>
      </c>
      <c r="K633" t="s">
        <v>3207</v>
      </c>
      <c r="L633" s="170">
        <v>25554</v>
      </c>
      <c r="M633" t="s">
        <v>3696</v>
      </c>
      <c r="N633" t="s">
        <v>3697</v>
      </c>
      <c r="O633" t="s">
        <v>1474</v>
      </c>
    </row>
    <row r="634" spans="1:15" x14ac:dyDescent="0.2">
      <c r="A634">
        <v>1747009</v>
      </c>
      <c r="B634" t="s">
        <v>1133</v>
      </c>
      <c r="C634" t="s">
        <v>343</v>
      </c>
      <c r="D634" t="s">
        <v>728</v>
      </c>
      <c r="E634" t="s">
        <v>3779</v>
      </c>
      <c r="F634" t="s">
        <v>1242</v>
      </c>
      <c r="G634" t="s">
        <v>1235</v>
      </c>
      <c r="H634" t="s">
        <v>1137</v>
      </c>
      <c r="I634" t="s">
        <v>1112</v>
      </c>
      <c r="J634" t="s">
        <v>3780</v>
      </c>
      <c r="K634" t="s">
        <v>3781</v>
      </c>
      <c r="L634" s="170">
        <v>28244</v>
      </c>
      <c r="M634" t="s">
        <v>3782</v>
      </c>
      <c r="N634" t="s">
        <v>3783</v>
      </c>
      <c r="O634" t="s">
        <v>1151</v>
      </c>
    </row>
    <row r="635" spans="1:15" x14ac:dyDescent="0.2">
      <c r="A635">
        <v>2263713</v>
      </c>
      <c r="B635" t="s">
        <v>1152</v>
      </c>
      <c r="C635" t="s">
        <v>730</v>
      </c>
      <c r="D635" t="s">
        <v>729</v>
      </c>
      <c r="E635" t="s">
        <v>3784</v>
      </c>
      <c r="F635" t="s">
        <v>1234</v>
      </c>
      <c r="G635" t="s">
        <v>1235</v>
      </c>
      <c r="H635" t="s">
        <v>1137</v>
      </c>
      <c r="I635" t="s">
        <v>1112</v>
      </c>
      <c r="J635" t="s">
        <v>3785</v>
      </c>
      <c r="K635" t="s">
        <v>3786</v>
      </c>
      <c r="L635" s="170">
        <v>29054</v>
      </c>
      <c r="M635" t="s">
        <v>3782</v>
      </c>
      <c r="N635" t="s">
        <v>3783</v>
      </c>
      <c r="O635" t="s">
        <v>1151</v>
      </c>
    </row>
    <row r="636" spans="1:15" x14ac:dyDescent="0.2">
      <c r="A636">
        <v>1341729</v>
      </c>
      <c r="B636" t="s">
        <v>1133</v>
      </c>
      <c r="C636" t="s">
        <v>731</v>
      </c>
      <c r="D636" t="s">
        <v>511</v>
      </c>
      <c r="E636" t="s">
        <v>3787</v>
      </c>
      <c r="F636" t="s">
        <v>1234</v>
      </c>
      <c r="G636" t="s">
        <v>1235</v>
      </c>
      <c r="H636" t="s">
        <v>1137</v>
      </c>
      <c r="I636" t="s">
        <v>1112</v>
      </c>
      <c r="J636" t="s">
        <v>3788</v>
      </c>
      <c r="K636" t="s">
        <v>3789</v>
      </c>
      <c r="L636" s="170">
        <v>29067</v>
      </c>
      <c r="M636" t="s">
        <v>3782</v>
      </c>
      <c r="N636" t="s">
        <v>3783</v>
      </c>
      <c r="O636" t="s">
        <v>1151</v>
      </c>
    </row>
    <row r="637" spans="1:15" x14ac:dyDescent="0.2">
      <c r="A637">
        <v>1203884</v>
      </c>
      <c r="B637" t="s">
        <v>1133</v>
      </c>
      <c r="C637" t="s">
        <v>270</v>
      </c>
      <c r="D637" t="s">
        <v>732</v>
      </c>
      <c r="E637" t="s">
        <v>3790</v>
      </c>
      <c r="F637" t="s">
        <v>3791</v>
      </c>
      <c r="G637" t="s">
        <v>3792</v>
      </c>
      <c r="H637" t="s">
        <v>1137</v>
      </c>
      <c r="I637" t="s">
        <v>3793</v>
      </c>
      <c r="J637" t="s">
        <v>1112</v>
      </c>
      <c r="K637" t="s">
        <v>3794</v>
      </c>
      <c r="L637" s="170">
        <v>18340</v>
      </c>
      <c r="M637" t="s">
        <v>3782</v>
      </c>
      <c r="N637" t="s">
        <v>3783</v>
      </c>
      <c r="O637" t="s">
        <v>1151</v>
      </c>
    </row>
    <row r="638" spans="1:15" x14ac:dyDescent="0.2">
      <c r="A638">
        <v>1203882</v>
      </c>
      <c r="B638" t="s">
        <v>1133</v>
      </c>
      <c r="C638" t="s">
        <v>138</v>
      </c>
      <c r="D638" t="s">
        <v>733</v>
      </c>
      <c r="E638" t="s">
        <v>3795</v>
      </c>
      <c r="F638" t="s">
        <v>2427</v>
      </c>
      <c r="G638" t="s">
        <v>2428</v>
      </c>
      <c r="H638" t="s">
        <v>1137</v>
      </c>
      <c r="I638" t="s">
        <v>3796</v>
      </c>
      <c r="J638" t="s">
        <v>3797</v>
      </c>
      <c r="K638" t="s">
        <v>3798</v>
      </c>
      <c r="L638" s="170">
        <v>20975</v>
      </c>
      <c r="M638" t="s">
        <v>3782</v>
      </c>
      <c r="N638" t="s">
        <v>3783</v>
      </c>
      <c r="O638" t="s">
        <v>1151</v>
      </c>
    </row>
    <row r="639" spans="1:15" x14ac:dyDescent="0.2">
      <c r="A639">
        <v>1201865</v>
      </c>
      <c r="B639" t="s">
        <v>1133</v>
      </c>
      <c r="C639" t="s">
        <v>247</v>
      </c>
      <c r="D639" t="s">
        <v>734</v>
      </c>
      <c r="E639" t="s">
        <v>3799</v>
      </c>
      <c r="F639" t="s">
        <v>3800</v>
      </c>
      <c r="G639" t="s">
        <v>3801</v>
      </c>
      <c r="H639" t="s">
        <v>1137</v>
      </c>
      <c r="I639" t="s">
        <v>1112</v>
      </c>
      <c r="J639" t="s">
        <v>3802</v>
      </c>
      <c r="K639" t="s">
        <v>3803</v>
      </c>
      <c r="L639" s="170">
        <v>32339</v>
      </c>
      <c r="M639" t="s">
        <v>3804</v>
      </c>
      <c r="N639" t="s">
        <v>3805</v>
      </c>
      <c r="O639" t="s">
        <v>1151</v>
      </c>
    </row>
    <row r="640" spans="1:15" x14ac:dyDescent="0.2">
      <c r="A640">
        <v>1201870</v>
      </c>
      <c r="B640" t="s">
        <v>1133</v>
      </c>
      <c r="C640" t="s">
        <v>736</v>
      </c>
      <c r="D640" t="s">
        <v>735</v>
      </c>
      <c r="E640" t="s">
        <v>3806</v>
      </c>
      <c r="F640" t="s">
        <v>3807</v>
      </c>
      <c r="G640" t="s">
        <v>3808</v>
      </c>
      <c r="H640" t="s">
        <v>1137</v>
      </c>
      <c r="I640" t="s">
        <v>1112</v>
      </c>
      <c r="J640" t="s">
        <v>3809</v>
      </c>
      <c r="K640" t="s">
        <v>3810</v>
      </c>
      <c r="L640" s="170">
        <v>23292</v>
      </c>
      <c r="M640" t="s">
        <v>3804</v>
      </c>
      <c r="N640" t="s">
        <v>3805</v>
      </c>
      <c r="O640" t="s">
        <v>1151</v>
      </c>
    </row>
    <row r="641" spans="1:15" x14ac:dyDescent="0.2">
      <c r="A641">
        <v>1068661</v>
      </c>
      <c r="B641" t="s">
        <v>1133</v>
      </c>
      <c r="C641" t="s">
        <v>499</v>
      </c>
      <c r="D641" t="s">
        <v>737</v>
      </c>
      <c r="E641" t="s">
        <v>3811</v>
      </c>
      <c r="F641" t="s">
        <v>3812</v>
      </c>
      <c r="G641" t="s">
        <v>3813</v>
      </c>
      <c r="H641" t="s">
        <v>1137</v>
      </c>
      <c r="I641" t="s">
        <v>3814</v>
      </c>
      <c r="J641" t="s">
        <v>3815</v>
      </c>
      <c r="K641" t="s">
        <v>3816</v>
      </c>
      <c r="L641" s="170">
        <v>20473</v>
      </c>
      <c r="M641" t="s">
        <v>3804</v>
      </c>
      <c r="N641" t="s">
        <v>3805</v>
      </c>
      <c r="O641" t="s">
        <v>1151</v>
      </c>
    </row>
    <row r="642" spans="1:15" x14ac:dyDescent="0.2">
      <c r="A642">
        <v>1201859</v>
      </c>
      <c r="B642" t="s">
        <v>1133</v>
      </c>
      <c r="C642" t="s">
        <v>183</v>
      </c>
      <c r="D642" t="s">
        <v>738</v>
      </c>
      <c r="E642" t="s">
        <v>3817</v>
      </c>
      <c r="F642" t="s">
        <v>3818</v>
      </c>
      <c r="G642" t="s">
        <v>3819</v>
      </c>
      <c r="H642" t="s">
        <v>1137</v>
      </c>
      <c r="I642" t="s">
        <v>3820</v>
      </c>
      <c r="J642" t="s">
        <v>3821</v>
      </c>
      <c r="K642" t="s">
        <v>3822</v>
      </c>
      <c r="L642" s="170">
        <v>17272</v>
      </c>
      <c r="M642" t="s">
        <v>3804</v>
      </c>
      <c r="N642" t="s">
        <v>3805</v>
      </c>
      <c r="O642" t="s">
        <v>1151</v>
      </c>
    </row>
    <row r="643" spans="1:15" x14ac:dyDescent="0.2">
      <c r="A643">
        <v>1201869</v>
      </c>
      <c r="B643" t="s">
        <v>1133</v>
      </c>
      <c r="C643" t="s">
        <v>140</v>
      </c>
      <c r="D643" t="s">
        <v>735</v>
      </c>
      <c r="E643" t="s">
        <v>3823</v>
      </c>
      <c r="F643" t="s">
        <v>3824</v>
      </c>
      <c r="G643" t="s">
        <v>3825</v>
      </c>
      <c r="H643" t="s">
        <v>1137</v>
      </c>
      <c r="I643" t="s">
        <v>3826</v>
      </c>
      <c r="J643" t="s">
        <v>3827</v>
      </c>
      <c r="K643" t="s">
        <v>3828</v>
      </c>
      <c r="L643" s="170">
        <v>23707</v>
      </c>
      <c r="M643" t="s">
        <v>3804</v>
      </c>
      <c r="N643" t="s">
        <v>3805</v>
      </c>
      <c r="O643" t="s">
        <v>1151</v>
      </c>
    </row>
    <row r="644" spans="1:15" x14ac:dyDescent="0.2">
      <c r="A644">
        <v>1068655</v>
      </c>
      <c r="B644" t="s">
        <v>1133</v>
      </c>
      <c r="C644" t="s">
        <v>196</v>
      </c>
      <c r="D644" t="s">
        <v>734</v>
      </c>
      <c r="E644" t="s">
        <v>3829</v>
      </c>
      <c r="F644" t="s">
        <v>3812</v>
      </c>
      <c r="G644" t="s">
        <v>3813</v>
      </c>
      <c r="H644" t="s">
        <v>1137</v>
      </c>
      <c r="I644" t="s">
        <v>3830</v>
      </c>
      <c r="J644" t="s">
        <v>3831</v>
      </c>
      <c r="K644" t="s">
        <v>3832</v>
      </c>
      <c r="L644" s="170">
        <v>20020</v>
      </c>
      <c r="M644" t="s">
        <v>3804</v>
      </c>
      <c r="N644" t="s">
        <v>3805</v>
      </c>
      <c r="O644" t="s">
        <v>1151</v>
      </c>
    </row>
    <row r="645" spans="1:15" x14ac:dyDescent="0.2">
      <c r="A645">
        <v>1201860</v>
      </c>
      <c r="B645" t="s">
        <v>1133</v>
      </c>
      <c r="C645" t="s">
        <v>159</v>
      </c>
      <c r="D645" t="s">
        <v>739</v>
      </c>
      <c r="E645" t="s">
        <v>3833</v>
      </c>
      <c r="F645" t="s">
        <v>3834</v>
      </c>
      <c r="G645" t="s">
        <v>3835</v>
      </c>
      <c r="H645" t="s">
        <v>1137</v>
      </c>
      <c r="I645" t="s">
        <v>3836</v>
      </c>
      <c r="J645" t="s">
        <v>3837</v>
      </c>
      <c r="K645" t="s">
        <v>3838</v>
      </c>
      <c r="L645" s="170">
        <v>19180</v>
      </c>
      <c r="M645" t="s">
        <v>3804</v>
      </c>
      <c r="N645" t="s">
        <v>3805</v>
      </c>
      <c r="O645" t="s">
        <v>1151</v>
      </c>
    </row>
    <row r="646" spans="1:15" x14ac:dyDescent="0.2">
      <c r="A646">
        <v>1536797</v>
      </c>
      <c r="B646" t="s">
        <v>1133</v>
      </c>
      <c r="C646" t="s">
        <v>60</v>
      </c>
      <c r="D646" t="s">
        <v>740</v>
      </c>
      <c r="E646" t="s">
        <v>3839</v>
      </c>
      <c r="F646" t="s">
        <v>3840</v>
      </c>
      <c r="G646" t="s">
        <v>3841</v>
      </c>
      <c r="H646" t="s">
        <v>1137</v>
      </c>
      <c r="I646" t="s">
        <v>3842</v>
      </c>
      <c r="J646" t="s">
        <v>3843</v>
      </c>
      <c r="K646" t="s">
        <v>3844</v>
      </c>
      <c r="L646" s="170">
        <v>20671</v>
      </c>
      <c r="M646" t="s">
        <v>3804</v>
      </c>
      <c r="N646" t="s">
        <v>3805</v>
      </c>
      <c r="O646" t="s">
        <v>1151</v>
      </c>
    </row>
    <row r="647" spans="1:15" x14ac:dyDescent="0.2">
      <c r="A647">
        <v>1104116</v>
      </c>
      <c r="B647" t="s">
        <v>1133</v>
      </c>
      <c r="C647" t="s">
        <v>159</v>
      </c>
      <c r="D647" t="s">
        <v>741</v>
      </c>
      <c r="E647" t="s">
        <v>3290</v>
      </c>
      <c r="F647" t="s">
        <v>3845</v>
      </c>
      <c r="G647" t="s">
        <v>3846</v>
      </c>
      <c r="H647" t="s">
        <v>1137</v>
      </c>
      <c r="I647" t="s">
        <v>1112</v>
      </c>
      <c r="J647" t="s">
        <v>3847</v>
      </c>
      <c r="K647" t="s">
        <v>3848</v>
      </c>
      <c r="L647" s="170">
        <v>18989</v>
      </c>
      <c r="M647" t="s">
        <v>3804</v>
      </c>
      <c r="N647" t="s">
        <v>3805</v>
      </c>
      <c r="O647" t="s">
        <v>1151</v>
      </c>
    </row>
    <row r="648" spans="1:15" x14ac:dyDescent="0.2">
      <c r="A648">
        <v>1068663</v>
      </c>
      <c r="B648" t="s">
        <v>1133</v>
      </c>
      <c r="C648" t="s">
        <v>88</v>
      </c>
      <c r="D648" t="s">
        <v>322</v>
      </c>
      <c r="E648" t="s">
        <v>3849</v>
      </c>
      <c r="F648" t="s">
        <v>3850</v>
      </c>
      <c r="G648" t="s">
        <v>3851</v>
      </c>
      <c r="H648" t="s">
        <v>1137</v>
      </c>
      <c r="I648" t="s">
        <v>3852</v>
      </c>
      <c r="J648" t="s">
        <v>3853</v>
      </c>
      <c r="K648" t="s">
        <v>3854</v>
      </c>
      <c r="L648" s="170">
        <v>22576</v>
      </c>
      <c r="M648" t="s">
        <v>3804</v>
      </c>
      <c r="N648" t="s">
        <v>3805</v>
      </c>
      <c r="O648" t="s">
        <v>1151</v>
      </c>
    </row>
    <row r="649" spans="1:15" x14ac:dyDescent="0.2">
      <c r="A649">
        <v>1202024</v>
      </c>
      <c r="B649" t="s">
        <v>1152</v>
      </c>
      <c r="C649" t="s">
        <v>742</v>
      </c>
      <c r="D649" t="s">
        <v>683</v>
      </c>
      <c r="E649" t="s">
        <v>3855</v>
      </c>
      <c r="F649" t="s">
        <v>3856</v>
      </c>
      <c r="G649" t="s">
        <v>3857</v>
      </c>
      <c r="H649" t="s">
        <v>1137</v>
      </c>
      <c r="I649" t="s">
        <v>1112</v>
      </c>
      <c r="J649" t="s">
        <v>3858</v>
      </c>
      <c r="K649" t="s">
        <v>3859</v>
      </c>
      <c r="L649" s="170">
        <v>20624</v>
      </c>
      <c r="M649" t="s">
        <v>3804</v>
      </c>
      <c r="N649" t="s">
        <v>3805</v>
      </c>
      <c r="O649" t="s">
        <v>1474</v>
      </c>
    </row>
    <row r="650" spans="1:15" x14ac:dyDescent="0.2">
      <c r="A650">
        <v>1125466</v>
      </c>
      <c r="B650" t="s">
        <v>1133</v>
      </c>
      <c r="C650" t="s">
        <v>167</v>
      </c>
      <c r="D650" t="s">
        <v>439</v>
      </c>
      <c r="E650" t="s">
        <v>3860</v>
      </c>
      <c r="F650" t="s">
        <v>3861</v>
      </c>
      <c r="G650" t="s">
        <v>3862</v>
      </c>
      <c r="H650" t="s">
        <v>1137</v>
      </c>
      <c r="I650" t="s">
        <v>3863</v>
      </c>
      <c r="J650" t="s">
        <v>3864</v>
      </c>
      <c r="K650" t="s">
        <v>3865</v>
      </c>
      <c r="L650" s="170">
        <v>18875</v>
      </c>
      <c r="M650" t="s">
        <v>3804</v>
      </c>
      <c r="N650" t="s">
        <v>3805</v>
      </c>
      <c r="O650" t="s">
        <v>1474</v>
      </c>
    </row>
    <row r="651" spans="1:15" x14ac:dyDescent="0.2">
      <c r="A651">
        <v>1104146</v>
      </c>
      <c r="B651" t="s">
        <v>1133</v>
      </c>
      <c r="C651" t="s">
        <v>136</v>
      </c>
      <c r="D651" t="s">
        <v>511</v>
      </c>
      <c r="E651" t="s">
        <v>3866</v>
      </c>
      <c r="F651" t="s">
        <v>3867</v>
      </c>
      <c r="G651" t="s">
        <v>3868</v>
      </c>
      <c r="H651" t="s">
        <v>1137</v>
      </c>
      <c r="I651" t="s">
        <v>3869</v>
      </c>
      <c r="J651" t="s">
        <v>3870</v>
      </c>
      <c r="K651" t="s">
        <v>3871</v>
      </c>
      <c r="L651" s="170">
        <v>18127</v>
      </c>
      <c r="M651" t="s">
        <v>3872</v>
      </c>
      <c r="N651" t="s">
        <v>3873</v>
      </c>
      <c r="O651" t="s">
        <v>1151</v>
      </c>
    </row>
    <row r="652" spans="1:15" x14ac:dyDescent="0.2">
      <c r="A652">
        <v>1201881</v>
      </c>
      <c r="B652" t="s">
        <v>1133</v>
      </c>
      <c r="C652" t="s">
        <v>233</v>
      </c>
      <c r="D652" t="s">
        <v>743</v>
      </c>
      <c r="E652" t="s">
        <v>3874</v>
      </c>
      <c r="F652" t="s">
        <v>3875</v>
      </c>
      <c r="G652" t="s">
        <v>3876</v>
      </c>
      <c r="H652" t="s">
        <v>1137</v>
      </c>
      <c r="I652" t="s">
        <v>3877</v>
      </c>
      <c r="J652" t="s">
        <v>3878</v>
      </c>
      <c r="K652" t="s">
        <v>3879</v>
      </c>
      <c r="L652" s="170">
        <v>21456</v>
      </c>
      <c r="M652" t="s">
        <v>3872</v>
      </c>
      <c r="N652" t="s">
        <v>3873</v>
      </c>
      <c r="O652" t="s">
        <v>1151</v>
      </c>
    </row>
    <row r="653" spans="1:15" x14ac:dyDescent="0.2">
      <c r="A653">
        <v>1246933</v>
      </c>
      <c r="B653" t="s">
        <v>1133</v>
      </c>
      <c r="C653" t="s">
        <v>745</v>
      </c>
      <c r="D653" t="s">
        <v>744</v>
      </c>
      <c r="E653" t="s">
        <v>3880</v>
      </c>
      <c r="F653" t="s">
        <v>3875</v>
      </c>
      <c r="G653" t="s">
        <v>3876</v>
      </c>
      <c r="H653" t="s">
        <v>1137</v>
      </c>
      <c r="I653" t="s">
        <v>3881</v>
      </c>
      <c r="J653" t="s">
        <v>3882</v>
      </c>
      <c r="K653" t="s">
        <v>1112</v>
      </c>
      <c r="L653" s="170">
        <v>25558</v>
      </c>
      <c r="M653" t="s">
        <v>3872</v>
      </c>
      <c r="N653" t="s">
        <v>3873</v>
      </c>
      <c r="O653" t="s">
        <v>1151</v>
      </c>
    </row>
    <row r="654" spans="1:15" x14ac:dyDescent="0.2">
      <c r="A654">
        <v>1201879</v>
      </c>
      <c r="B654" t="s">
        <v>1133</v>
      </c>
      <c r="C654" t="s">
        <v>747</v>
      </c>
      <c r="D654" t="s">
        <v>746</v>
      </c>
      <c r="E654" t="s">
        <v>3883</v>
      </c>
      <c r="F654" t="s">
        <v>3884</v>
      </c>
      <c r="G654" t="s">
        <v>3885</v>
      </c>
      <c r="H654" t="s">
        <v>1137</v>
      </c>
      <c r="I654" t="s">
        <v>3886</v>
      </c>
      <c r="J654" t="s">
        <v>3887</v>
      </c>
      <c r="K654" t="s">
        <v>3888</v>
      </c>
      <c r="L654" s="170">
        <v>16982</v>
      </c>
      <c r="M654" t="s">
        <v>3872</v>
      </c>
      <c r="N654" t="s">
        <v>3873</v>
      </c>
      <c r="O654" t="s">
        <v>1151</v>
      </c>
    </row>
    <row r="655" spans="1:15" x14ac:dyDescent="0.2">
      <c r="A655">
        <v>1202043</v>
      </c>
      <c r="B655" t="s">
        <v>1133</v>
      </c>
      <c r="C655" t="s">
        <v>49</v>
      </c>
      <c r="D655" t="s">
        <v>676</v>
      </c>
      <c r="E655" t="s">
        <v>3889</v>
      </c>
      <c r="F655" t="s">
        <v>3890</v>
      </c>
      <c r="G655" t="s">
        <v>3891</v>
      </c>
      <c r="H655" t="s">
        <v>1137</v>
      </c>
      <c r="I655" t="s">
        <v>3892</v>
      </c>
      <c r="J655" t="s">
        <v>3893</v>
      </c>
      <c r="K655" t="s">
        <v>3894</v>
      </c>
      <c r="L655" s="170">
        <v>14977</v>
      </c>
      <c r="M655" t="s">
        <v>3872</v>
      </c>
      <c r="N655" t="s">
        <v>3873</v>
      </c>
      <c r="O655" t="s">
        <v>1151</v>
      </c>
    </row>
    <row r="656" spans="1:15" x14ac:dyDescent="0.2">
      <c r="A656">
        <v>1201882</v>
      </c>
      <c r="B656" t="s">
        <v>1133</v>
      </c>
      <c r="C656" t="s">
        <v>138</v>
      </c>
      <c r="D656" t="s">
        <v>748</v>
      </c>
      <c r="E656" t="s">
        <v>3895</v>
      </c>
      <c r="F656" t="s">
        <v>3896</v>
      </c>
      <c r="G656" t="s">
        <v>3897</v>
      </c>
      <c r="H656" t="s">
        <v>1137</v>
      </c>
      <c r="I656" t="s">
        <v>3898</v>
      </c>
      <c r="J656" t="s">
        <v>3899</v>
      </c>
      <c r="K656" t="s">
        <v>3900</v>
      </c>
      <c r="L656" s="170">
        <v>21512</v>
      </c>
      <c r="M656" t="s">
        <v>3872</v>
      </c>
      <c r="N656" t="s">
        <v>3873</v>
      </c>
      <c r="O656" t="s">
        <v>1151</v>
      </c>
    </row>
    <row r="657" spans="1:15" x14ac:dyDescent="0.2">
      <c r="A657">
        <v>1201883</v>
      </c>
      <c r="B657" t="s">
        <v>1133</v>
      </c>
      <c r="C657" t="s">
        <v>131</v>
      </c>
      <c r="D657" t="s">
        <v>749</v>
      </c>
      <c r="E657" t="s">
        <v>3901</v>
      </c>
      <c r="F657" t="s">
        <v>3902</v>
      </c>
      <c r="G657" t="s">
        <v>3903</v>
      </c>
      <c r="H657" t="s">
        <v>1137</v>
      </c>
      <c r="I657" t="s">
        <v>1112</v>
      </c>
      <c r="J657" t="s">
        <v>3904</v>
      </c>
      <c r="K657" t="s">
        <v>3905</v>
      </c>
      <c r="L657" s="170">
        <v>18830</v>
      </c>
      <c r="M657" t="s">
        <v>3872</v>
      </c>
      <c r="N657" t="s">
        <v>3873</v>
      </c>
      <c r="O657" t="s">
        <v>1151</v>
      </c>
    </row>
    <row r="658" spans="1:15" x14ac:dyDescent="0.2">
      <c r="A658">
        <v>1201886</v>
      </c>
      <c r="B658" t="s">
        <v>1133</v>
      </c>
      <c r="C658" t="s">
        <v>510</v>
      </c>
      <c r="D658" t="s">
        <v>750</v>
      </c>
      <c r="E658" t="s">
        <v>3906</v>
      </c>
      <c r="F658" t="s">
        <v>3907</v>
      </c>
      <c r="G658" t="s">
        <v>3908</v>
      </c>
      <c r="H658" t="s">
        <v>1137</v>
      </c>
      <c r="I658" t="s">
        <v>3909</v>
      </c>
      <c r="J658" t="s">
        <v>3910</v>
      </c>
      <c r="K658" t="s">
        <v>3911</v>
      </c>
      <c r="L658" s="170">
        <v>21950</v>
      </c>
      <c r="M658" t="s">
        <v>3872</v>
      </c>
      <c r="N658" t="s">
        <v>3873</v>
      </c>
      <c r="O658" t="s">
        <v>1151</v>
      </c>
    </row>
    <row r="659" spans="1:15" x14ac:dyDescent="0.2">
      <c r="A659">
        <v>1232194</v>
      </c>
      <c r="B659" t="s">
        <v>1133</v>
      </c>
      <c r="C659" t="s">
        <v>752</v>
      </c>
      <c r="D659" t="s">
        <v>751</v>
      </c>
      <c r="E659" t="s">
        <v>3912</v>
      </c>
      <c r="F659" t="s">
        <v>3913</v>
      </c>
      <c r="G659" t="s">
        <v>3914</v>
      </c>
      <c r="H659" t="s">
        <v>1137</v>
      </c>
      <c r="I659" t="s">
        <v>1112</v>
      </c>
      <c r="J659" t="s">
        <v>3915</v>
      </c>
      <c r="K659" t="s">
        <v>3916</v>
      </c>
      <c r="L659" s="170">
        <v>32189</v>
      </c>
      <c r="M659" t="s">
        <v>3872</v>
      </c>
      <c r="N659" t="s">
        <v>3873</v>
      </c>
      <c r="O659" t="s">
        <v>1151</v>
      </c>
    </row>
    <row r="660" spans="1:15" x14ac:dyDescent="0.2">
      <c r="A660">
        <v>1201889</v>
      </c>
      <c r="B660" t="s">
        <v>1133</v>
      </c>
      <c r="C660" t="s">
        <v>754</v>
      </c>
      <c r="D660" t="s">
        <v>753</v>
      </c>
      <c r="E660" t="s">
        <v>3917</v>
      </c>
      <c r="F660" t="s">
        <v>3918</v>
      </c>
      <c r="G660" t="s">
        <v>3919</v>
      </c>
      <c r="H660" t="s">
        <v>1137</v>
      </c>
      <c r="I660" t="s">
        <v>3920</v>
      </c>
      <c r="J660" t="s">
        <v>3921</v>
      </c>
      <c r="K660" t="s">
        <v>3922</v>
      </c>
      <c r="L660" s="170">
        <v>19362</v>
      </c>
      <c r="M660" t="s">
        <v>3872</v>
      </c>
      <c r="N660" t="s">
        <v>3873</v>
      </c>
      <c r="O660" t="s">
        <v>1151</v>
      </c>
    </row>
    <row r="661" spans="1:15" x14ac:dyDescent="0.2">
      <c r="A661">
        <v>1269226</v>
      </c>
      <c r="B661" t="s">
        <v>1133</v>
      </c>
      <c r="C661" t="s">
        <v>74</v>
      </c>
      <c r="D661" t="s">
        <v>262</v>
      </c>
      <c r="E661" t="s">
        <v>3923</v>
      </c>
      <c r="F661" t="s">
        <v>3924</v>
      </c>
      <c r="G661" t="s">
        <v>3925</v>
      </c>
      <c r="H661" t="s">
        <v>1137</v>
      </c>
      <c r="I661" t="s">
        <v>1112</v>
      </c>
      <c r="J661" t="s">
        <v>3926</v>
      </c>
      <c r="K661" t="s">
        <v>3927</v>
      </c>
      <c r="L661" s="170">
        <v>35109</v>
      </c>
      <c r="M661" t="s">
        <v>3872</v>
      </c>
      <c r="N661" t="s">
        <v>3873</v>
      </c>
      <c r="O661" t="s">
        <v>1474</v>
      </c>
    </row>
    <row r="662" spans="1:15" x14ac:dyDescent="0.2">
      <c r="A662">
        <v>1068942</v>
      </c>
      <c r="B662" t="s">
        <v>1133</v>
      </c>
      <c r="C662" t="s">
        <v>736</v>
      </c>
      <c r="D662" t="s">
        <v>574</v>
      </c>
      <c r="E662" t="s">
        <v>3928</v>
      </c>
      <c r="F662" t="s">
        <v>3929</v>
      </c>
      <c r="G662" t="s">
        <v>3930</v>
      </c>
      <c r="H662" t="s">
        <v>1137</v>
      </c>
      <c r="I662" t="s">
        <v>3931</v>
      </c>
      <c r="J662" t="s">
        <v>3932</v>
      </c>
      <c r="K662" t="s">
        <v>3933</v>
      </c>
      <c r="L662" s="170">
        <v>22680</v>
      </c>
      <c r="M662" t="s">
        <v>3934</v>
      </c>
      <c r="N662" t="s">
        <v>3935</v>
      </c>
      <c r="O662" t="s">
        <v>1467</v>
      </c>
    </row>
    <row r="663" spans="1:15" x14ac:dyDescent="0.2">
      <c r="A663">
        <v>1201918</v>
      </c>
      <c r="B663" t="s">
        <v>1133</v>
      </c>
      <c r="C663" t="s">
        <v>295</v>
      </c>
      <c r="D663" t="s">
        <v>381</v>
      </c>
      <c r="E663" t="s">
        <v>3936</v>
      </c>
      <c r="F663" t="s">
        <v>3937</v>
      </c>
      <c r="G663" t="s">
        <v>3938</v>
      </c>
      <c r="H663" t="s">
        <v>1137</v>
      </c>
      <c r="I663" t="s">
        <v>3939</v>
      </c>
      <c r="J663" t="s">
        <v>1112</v>
      </c>
      <c r="K663" t="s">
        <v>3940</v>
      </c>
      <c r="L663" s="170">
        <v>23393</v>
      </c>
      <c r="M663" t="s">
        <v>3941</v>
      </c>
      <c r="N663" t="s">
        <v>3942</v>
      </c>
      <c r="O663" t="s">
        <v>1151</v>
      </c>
    </row>
    <row r="664" spans="1:15" x14ac:dyDescent="0.2">
      <c r="A664">
        <v>1109404</v>
      </c>
      <c r="B664" t="s">
        <v>1133</v>
      </c>
      <c r="C664" t="s">
        <v>756</v>
      </c>
      <c r="D664" t="s">
        <v>755</v>
      </c>
      <c r="E664" t="s">
        <v>3943</v>
      </c>
      <c r="F664" t="s">
        <v>3944</v>
      </c>
      <c r="G664" t="s">
        <v>3945</v>
      </c>
      <c r="H664" t="s">
        <v>1137</v>
      </c>
      <c r="I664" t="s">
        <v>1112</v>
      </c>
      <c r="J664" t="s">
        <v>3946</v>
      </c>
      <c r="K664" t="s">
        <v>3947</v>
      </c>
      <c r="L664" s="170">
        <v>21672</v>
      </c>
      <c r="M664" t="s">
        <v>3948</v>
      </c>
      <c r="N664" t="s">
        <v>3949</v>
      </c>
      <c r="O664" t="s">
        <v>1151</v>
      </c>
    </row>
    <row r="665" spans="1:15" x14ac:dyDescent="0.2">
      <c r="A665">
        <v>1109392</v>
      </c>
      <c r="B665" t="s">
        <v>1133</v>
      </c>
      <c r="C665" t="s">
        <v>292</v>
      </c>
      <c r="D665" t="s">
        <v>757</v>
      </c>
      <c r="E665" t="s">
        <v>3950</v>
      </c>
      <c r="F665" t="s">
        <v>3951</v>
      </c>
      <c r="G665" t="s">
        <v>3952</v>
      </c>
      <c r="H665" t="s">
        <v>1137</v>
      </c>
      <c r="I665" t="s">
        <v>3953</v>
      </c>
      <c r="J665" t="s">
        <v>3954</v>
      </c>
      <c r="K665" t="s">
        <v>3955</v>
      </c>
      <c r="L665" s="170">
        <v>16353</v>
      </c>
      <c r="M665" t="s">
        <v>3948</v>
      </c>
      <c r="N665" t="s">
        <v>3949</v>
      </c>
      <c r="O665" t="s">
        <v>1151</v>
      </c>
    </row>
    <row r="666" spans="1:15" x14ac:dyDescent="0.2">
      <c r="A666">
        <v>1109396</v>
      </c>
      <c r="B666" t="s">
        <v>1133</v>
      </c>
      <c r="C666" t="s">
        <v>759</v>
      </c>
      <c r="D666" t="s">
        <v>758</v>
      </c>
      <c r="E666" t="s">
        <v>3956</v>
      </c>
      <c r="F666" t="s">
        <v>3957</v>
      </c>
      <c r="G666" t="s">
        <v>3958</v>
      </c>
      <c r="H666" t="s">
        <v>1137</v>
      </c>
      <c r="I666" t="s">
        <v>3959</v>
      </c>
      <c r="J666" t="s">
        <v>3960</v>
      </c>
      <c r="K666" t="s">
        <v>3961</v>
      </c>
      <c r="L666" s="170">
        <v>13798</v>
      </c>
      <c r="M666" t="s">
        <v>3948</v>
      </c>
      <c r="N666" t="s">
        <v>3949</v>
      </c>
      <c r="O666" t="s">
        <v>1151</v>
      </c>
    </row>
    <row r="667" spans="1:15" x14ac:dyDescent="0.2">
      <c r="A667">
        <v>1109821</v>
      </c>
      <c r="B667" t="s">
        <v>1133</v>
      </c>
      <c r="C667" t="s">
        <v>761</v>
      </c>
      <c r="D667" t="s">
        <v>760</v>
      </c>
      <c r="E667" t="s">
        <v>3962</v>
      </c>
      <c r="F667" t="s">
        <v>3963</v>
      </c>
      <c r="G667" t="s">
        <v>3964</v>
      </c>
      <c r="H667" t="s">
        <v>1137</v>
      </c>
      <c r="I667" t="s">
        <v>1112</v>
      </c>
      <c r="J667" t="s">
        <v>3965</v>
      </c>
      <c r="K667" t="s">
        <v>3966</v>
      </c>
      <c r="L667" s="170">
        <v>31635</v>
      </c>
      <c r="M667" t="s">
        <v>3948</v>
      </c>
      <c r="N667" t="s">
        <v>3949</v>
      </c>
      <c r="O667" t="s">
        <v>1151</v>
      </c>
    </row>
    <row r="668" spans="1:15" x14ac:dyDescent="0.2">
      <c r="A668">
        <v>1109381</v>
      </c>
      <c r="B668" t="s">
        <v>1133</v>
      </c>
      <c r="C668" t="s">
        <v>763</v>
      </c>
      <c r="D668" t="s">
        <v>762</v>
      </c>
      <c r="E668" t="s">
        <v>3967</v>
      </c>
      <c r="F668" t="s">
        <v>3968</v>
      </c>
      <c r="G668" t="s">
        <v>3969</v>
      </c>
      <c r="H668" t="s">
        <v>1137</v>
      </c>
      <c r="I668" t="s">
        <v>1112</v>
      </c>
      <c r="J668" t="s">
        <v>3970</v>
      </c>
      <c r="K668" t="s">
        <v>3971</v>
      </c>
      <c r="L668" s="170">
        <v>29857</v>
      </c>
      <c r="M668" t="s">
        <v>3948</v>
      </c>
      <c r="N668" t="s">
        <v>3949</v>
      </c>
      <c r="O668" t="s">
        <v>1151</v>
      </c>
    </row>
    <row r="669" spans="1:15" x14ac:dyDescent="0.2">
      <c r="A669">
        <v>1109391</v>
      </c>
      <c r="B669" t="s">
        <v>1133</v>
      </c>
      <c r="C669" t="s">
        <v>765</v>
      </c>
      <c r="D669" t="s">
        <v>764</v>
      </c>
      <c r="E669" t="s">
        <v>3972</v>
      </c>
      <c r="F669" t="s">
        <v>3973</v>
      </c>
      <c r="G669" t="s">
        <v>3974</v>
      </c>
      <c r="H669" t="s">
        <v>1137</v>
      </c>
      <c r="I669" t="s">
        <v>3975</v>
      </c>
      <c r="J669" t="s">
        <v>3976</v>
      </c>
      <c r="K669" t="s">
        <v>3977</v>
      </c>
      <c r="L669" s="170">
        <v>17985</v>
      </c>
      <c r="M669" t="s">
        <v>3948</v>
      </c>
      <c r="N669" t="s">
        <v>3949</v>
      </c>
      <c r="O669" t="s">
        <v>1151</v>
      </c>
    </row>
    <row r="670" spans="1:15" x14ac:dyDescent="0.2">
      <c r="A670">
        <v>1224415</v>
      </c>
      <c r="B670" t="s">
        <v>1133</v>
      </c>
      <c r="C670" t="s">
        <v>767</v>
      </c>
      <c r="D670" t="s">
        <v>766</v>
      </c>
      <c r="E670" t="s">
        <v>3978</v>
      </c>
      <c r="F670" t="s">
        <v>3979</v>
      </c>
      <c r="G670" t="s">
        <v>3980</v>
      </c>
      <c r="H670" t="s">
        <v>1137</v>
      </c>
      <c r="I670" t="s">
        <v>1112</v>
      </c>
      <c r="J670" t="s">
        <v>3981</v>
      </c>
      <c r="K670" t="s">
        <v>3982</v>
      </c>
      <c r="L670" s="170">
        <v>33009</v>
      </c>
      <c r="M670" t="s">
        <v>3948</v>
      </c>
      <c r="N670" t="s">
        <v>3949</v>
      </c>
      <c r="O670" t="s">
        <v>1151</v>
      </c>
    </row>
    <row r="671" spans="1:15" x14ac:dyDescent="0.2">
      <c r="A671">
        <v>1722930</v>
      </c>
      <c r="B671" t="s">
        <v>1133</v>
      </c>
      <c r="C671" t="s">
        <v>225</v>
      </c>
      <c r="D671" t="s">
        <v>768</v>
      </c>
      <c r="E671" t="s">
        <v>3983</v>
      </c>
      <c r="F671" t="s">
        <v>3984</v>
      </c>
      <c r="G671" t="s">
        <v>3985</v>
      </c>
      <c r="H671" t="s">
        <v>1137</v>
      </c>
      <c r="I671" t="s">
        <v>3986</v>
      </c>
      <c r="J671" t="s">
        <v>3987</v>
      </c>
      <c r="K671" t="s">
        <v>3988</v>
      </c>
      <c r="L671" s="170">
        <v>36257</v>
      </c>
      <c r="M671" t="s">
        <v>3989</v>
      </c>
      <c r="N671" t="s">
        <v>3990</v>
      </c>
      <c r="O671" t="s">
        <v>1151</v>
      </c>
    </row>
    <row r="672" spans="1:15" x14ac:dyDescent="0.2">
      <c r="A672">
        <v>1043058</v>
      </c>
      <c r="B672" t="s">
        <v>1133</v>
      </c>
      <c r="C672" t="s">
        <v>770</v>
      </c>
      <c r="D672" t="s">
        <v>769</v>
      </c>
      <c r="E672" t="s">
        <v>3991</v>
      </c>
      <c r="F672" t="s">
        <v>3984</v>
      </c>
      <c r="G672" t="s">
        <v>3985</v>
      </c>
      <c r="H672" t="s">
        <v>1137</v>
      </c>
      <c r="I672" t="s">
        <v>1112</v>
      </c>
      <c r="J672" t="s">
        <v>3992</v>
      </c>
      <c r="K672" t="s">
        <v>3993</v>
      </c>
      <c r="L672" s="170">
        <v>40044</v>
      </c>
      <c r="M672" t="s">
        <v>3989</v>
      </c>
      <c r="N672" t="s">
        <v>3990</v>
      </c>
      <c r="O672" t="s">
        <v>1151</v>
      </c>
    </row>
    <row r="673" spans="1:15" x14ac:dyDescent="0.2">
      <c r="A673">
        <v>1068001</v>
      </c>
      <c r="B673" t="s">
        <v>1133</v>
      </c>
      <c r="C673" t="s">
        <v>84</v>
      </c>
      <c r="D673" t="s">
        <v>771</v>
      </c>
      <c r="E673" t="s">
        <v>3994</v>
      </c>
      <c r="F673" t="s">
        <v>3995</v>
      </c>
      <c r="G673" t="s">
        <v>3996</v>
      </c>
      <c r="H673" t="s">
        <v>1137</v>
      </c>
      <c r="I673" t="s">
        <v>3997</v>
      </c>
      <c r="J673" t="s">
        <v>3998</v>
      </c>
      <c r="K673" t="s">
        <v>3999</v>
      </c>
      <c r="L673" s="170">
        <v>25780</v>
      </c>
      <c r="M673" t="s">
        <v>3989</v>
      </c>
      <c r="N673" t="s">
        <v>3990</v>
      </c>
      <c r="O673" t="s">
        <v>1151</v>
      </c>
    </row>
    <row r="674" spans="1:15" x14ac:dyDescent="0.2">
      <c r="A674">
        <v>1102677</v>
      </c>
      <c r="B674" t="s">
        <v>1133</v>
      </c>
      <c r="C674" t="s">
        <v>295</v>
      </c>
      <c r="D674" t="s">
        <v>772</v>
      </c>
      <c r="E674" t="s">
        <v>4000</v>
      </c>
      <c r="F674" t="s">
        <v>3984</v>
      </c>
      <c r="G674" t="s">
        <v>3985</v>
      </c>
      <c r="H674" t="s">
        <v>1137</v>
      </c>
      <c r="I674" t="s">
        <v>4001</v>
      </c>
      <c r="J674" t="s">
        <v>4002</v>
      </c>
      <c r="K674" t="s">
        <v>4003</v>
      </c>
      <c r="L674" s="170">
        <v>30723</v>
      </c>
      <c r="M674" t="s">
        <v>3989</v>
      </c>
      <c r="N674" t="s">
        <v>3990</v>
      </c>
      <c r="O674" t="s">
        <v>1151</v>
      </c>
    </row>
    <row r="675" spans="1:15" x14ac:dyDescent="0.2">
      <c r="A675">
        <v>1201993</v>
      </c>
      <c r="B675" t="s">
        <v>1152</v>
      </c>
      <c r="C675" t="s">
        <v>727</v>
      </c>
      <c r="D675" t="s">
        <v>492</v>
      </c>
      <c r="E675" t="s">
        <v>3773</v>
      </c>
      <c r="F675" t="s">
        <v>3774</v>
      </c>
      <c r="G675" t="s">
        <v>3775</v>
      </c>
      <c r="H675" t="s">
        <v>1137</v>
      </c>
      <c r="I675" t="s">
        <v>3776</v>
      </c>
      <c r="J675" t="s">
        <v>3777</v>
      </c>
      <c r="K675" t="s">
        <v>3778</v>
      </c>
      <c r="L675" s="170">
        <v>32969</v>
      </c>
      <c r="M675" t="s">
        <v>3989</v>
      </c>
      <c r="N675" t="s">
        <v>3990</v>
      </c>
      <c r="O675" t="s">
        <v>1151</v>
      </c>
    </row>
    <row r="676" spans="1:15" x14ac:dyDescent="0.2">
      <c r="A676">
        <v>2067284</v>
      </c>
      <c r="B676" t="s">
        <v>1112</v>
      </c>
      <c r="C676" t="s">
        <v>774</v>
      </c>
      <c r="D676" t="s">
        <v>773</v>
      </c>
      <c r="E676" t="s">
        <v>4004</v>
      </c>
      <c r="F676" t="s">
        <v>4005</v>
      </c>
      <c r="G676" t="s">
        <v>4006</v>
      </c>
      <c r="H676" t="s">
        <v>1137</v>
      </c>
      <c r="I676" t="s">
        <v>1112</v>
      </c>
      <c r="J676" t="s">
        <v>4007</v>
      </c>
      <c r="K676" t="s">
        <v>1112</v>
      </c>
      <c r="L676" s="170">
        <v>40361</v>
      </c>
      <c r="M676" t="s">
        <v>3989</v>
      </c>
      <c r="N676" t="s">
        <v>3990</v>
      </c>
      <c r="O676" t="s">
        <v>1151</v>
      </c>
    </row>
    <row r="677" spans="1:15" x14ac:dyDescent="0.2">
      <c r="A677">
        <v>2287225</v>
      </c>
      <c r="B677" t="s">
        <v>1112</v>
      </c>
      <c r="C677" t="s">
        <v>776</v>
      </c>
      <c r="D677" t="s">
        <v>775</v>
      </c>
      <c r="E677" t="s">
        <v>4008</v>
      </c>
      <c r="F677" t="s">
        <v>3984</v>
      </c>
      <c r="G677" t="s">
        <v>3985</v>
      </c>
      <c r="H677" t="s">
        <v>1137</v>
      </c>
      <c r="I677" t="s">
        <v>1112</v>
      </c>
      <c r="J677" t="s">
        <v>4009</v>
      </c>
      <c r="K677" t="s">
        <v>4010</v>
      </c>
      <c r="L677" s="170">
        <v>41834</v>
      </c>
      <c r="M677" t="s">
        <v>3989</v>
      </c>
      <c r="N677" t="s">
        <v>3990</v>
      </c>
      <c r="O677" t="s">
        <v>1151</v>
      </c>
    </row>
    <row r="678" spans="1:15" x14ac:dyDescent="0.2">
      <c r="A678">
        <v>2287217</v>
      </c>
      <c r="B678" t="s">
        <v>1112</v>
      </c>
      <c r="C678" t="s">
        <v>301</v>
      </c>
      <c r="D678" t="s">
        <v>339</v>
      </c>
      <c r="E678" t="s">
        <v>4011</v>
      </c>
      <c r="F678" t="s">
        <v>3984</v>
      </c>
      <c r="G678" t="s">
        <v>3985</v>
      </c>
      <c r="H678" t="s">
        <v>1137</v>
      </c>
      <c r="I678" t="s">
        <v>1112</v>
      </c>
      <c r="J678" t="s">
        <v>4012</v>
      </c>
      <c r="K678" t="s">
        <v>1112</v>
      </c>
      <c r="L678" s="170">
        <v>38057</v>
      </c>
      <c r="M678" t="s">
        <v>3989</v>
      </c>
      <c r="N678" t="s">
        <v>3990</v>
      </c>
      <c r="O678" t="s">
        <v>1151</v>
      </c>
    </row>
    <row r="679" spans="1:15" x14ac:dyDescent="0.2">
      <c r="A679">
        <v>1902782</v>
      </c>
      <c r="B679" t="s">
        <v>1133</v>
      </c>
      <c r="C679" t="s">
        <v>298</v>
      </c>
      <c r="D679" t="s">
        <v>777</v>
      </c>
      <c r="E679" t="s">
        <v>4013</v>
      </c>
      <c r="F679" t="s">
        <v>3995</v>
      </c>
      <c r="G679" t="s">
        <v>3996</v>
      </c>
      <c r="H679" t="s">
        <v>1137</v>
      </c>
      <c r="I679" t="s">
        <v>1112</v>
      </c>
      <c r="J679" t="s">
        <v>4014</v>
      </c>
      <c r="K679" t="s">
        <v>4015</v>
      </c>
      <c r="L679" s="170">
        <v>38692</v>
      </c>
      <c r="M679" t="s">
        <v>3989</v>
      </c>
      <c r="N679" t="s">
        <v>3990</v>
      </c>
      <c r="O679" t="s">
        <v>1151</v>
      </c>
    </row>
    <row r="680" spans="1:15" x14ac:dyDescent="0.2">
      <c r="A680">
        <v>2287220</v>
      </c>
      <c r="B680" t="s">
        <v>1133</v>
      </c>
      <c r="C680" t="s">
        <v>778</v>
      </c>
      <c r="D680" t="s">
        <v>190</v>
      </c>
      <c r="E680" t="s">
        <v>4016</v>
      </c>
      <c r="F680" t="s">
        <v>3995</v>
      </c>
      <c r="G680" t="s">
        <v>3996</v>
      </c>
      <c r="H680" t="s">
        <v>1137</v>
      </c>
      <c r="I680" t="s">
        <v>1112</v>
      </c>
      <c r="J680" t="s">
        <v>4017</v>
      </c>
      <c r="K680" t="s">
        <v>1112</v>
      </c>
      <c r="L680" s="170">
        <v>40520</v>
      </c>
      <c r="M680" t="s">
        <v>3989</v>
      </c>
      <c r="N680" t="s">
        <v>3990</v>
      </c>
      <c r="O680" t="s">
        <v>1151</v>
      </c>
    </row>
    <row r="681" spans="1:15" x14ac:dyDescent="0.2">
      <c r="A681">
        <v>2287501</v>
      </c>
      <c r="B681" t="s">
        <v>1112</v>
      </c>
      <c r="C681" t="s">
        <v>779</v>
      </c>
      <c r="D681" t="s">
        <v>478</v>
      </c>
      <c r="E681" t="s">
        <v>4018</v>
      </c>
      <c r="F681" t="s">
        <v>3984</v>
      </c>
      <c r="G681" t="s">
        <v>3985</v>
      </c>
      <c r="H681" t="s">
        <v>1137</v>
      </c>
      <c r="I681" t="s">
        <v>4019</v>
      </c>
      <c r="J681" t="s">
        <v>1112</v>
      </c>
      <c r="K681" t="s">
        <v>1112</v>
      </c>
      <c r="L681" s="170">
        <v>40559</v>
      </c>
      <c r="M681" t="s">
        <v>3989</v>
      </c>
      <c r="N681" t="s">
        <v>3990</v>
      </c>
      <c r="O681" t="s">
        <v>1151</v>
      </c>
    </row>
    <row r="682" spans="1:15" x14ac:dyDescent="0.2">
      <c r="A682">
        <v>1201956</v>
      </c>
      <c r="B682" t="s">
        <v>1152</v>
      </c>
      <c r="C682" t="s">
        <v>263</v>
      </c>
      <c r="D682" t="s">
        <v>689</v>
      </c>
      <c r="E682" t="s">
        <v>4020</v>
      </c>
      <c r="F682" t="s">
        <v>3984</v>
      </c>
      <c r="G682" t="s">
        <v>3985</v>
      </c>
      <c r="H682" t="s">
        <v>1137</v>
      </c>
      <c r="I682" t="s">
        <v>4021</v>
      </c>
      <c r="J682" t="s">
        <v>1112</v>
      </c>
      <c r="K682" t="s">
        <v>1112</v>
      </c>
      <c r="L682" s="170">
        <v>23312</v>
      </c>
      <c r="M682" t="s">
        <v>3989</v>
      </c>
      <c r="N682" t="s">
        <v>3990</v>
      </c>
      <c r="O682" t="s">
        <v>1151</v>
      </c>
    </row>
    <row r="683" spans="1:15" x14ac:dyDescent="0.2">
      <c r="A683">
        <v>2287219</v>
      </c>
      <c r="B683" t="s">
        <v>1152</v>
      </c>
      <c r="C683" t="s">
        <v>781</v>
      </c>
      <c r="D683" t="s">
        <v>780</v>
      </c>
      <c r="E683" t="s">
        <v>4022</v>
      </c>
      <c r="F683" t="s">
        <v>3984</v>
      </c>
      <c r="G683" t="s">
        <v>3985</v>
      </c>
      <c r="H683" t="s">
        <v>1137</v>
      </c>
      <c r="I683" t="s">
        <v>1112</v>
      </c>
      <c r="J683" t="s">
        <v>4023</v>
      </c>
      <c r="K683" t="s">
        <v>1112</v>
      </c>
      <c r="L683" s="170">
        <v>40371</v>
      </c>
      <c r="M683" t="s">
        <v>3989</v>
      </c>
      <c r="N683" t="s">
        <v>3990</v>
      </c>
      <c r="O683" t="s">
        <v>1151</v>
      </c>
    </row>
    <row r="684" spans="1:15" x14ac:dyDescent="0.2">
      <c r="A684">
        <v>1122683</v>
      </c>
      <c r="B684" t="s">
        <v>1133</v>
      </c>
      <c r="C684" t="s">
        <v>143</v>
      </c>
      <c r="D684" t="s">
        <v>689</v>
      </c>
      <c r="E684" t="s">
        <v>4020</v>
      </c>
      <c r="F684" t="s">
        <v>3984</v>
      </c>
      <c r="G684" t="s">
        <v>3985</v>
      </c>
      <c r="H684" t="s">
        <v>1137</v>
      </c>
      <c r="I684" t="s">
        <v>4021</v>
      </c>
      <c r="J684" t="s">
        <v>4024</v>
      </c>
      <c r="K684" t="s">
        <v>4025</v>
      </c>
      <c r="L684" s="170">
        <v>22849</v>
      </c>
      <c r="M684" t="s">
        <v>3989</v>
      </c>
      <c r="N684" t="s">
        <v>3990</v>
      </c>
      <c r="O684" t="s">
        <v>1151</v>
      </c>
    </row>
    <row r="685" spans="1:15" x14ac:dyDescent="0.2">
      <c r="A685">
        <v>1068005</v>
      </c>
      <c r="B685" t="s">
        <v>1133</v>
      </c>
      <c r="C685" t="s">
        <v>39</v>
      </c>
      <c r="D685" t="s">
        <v>768</v>
      </c>
      <c r="E685" t="s">
        <v>4026</v>
      </c>
      <c r="F685" t="s">
        <v>3984</v>
      </c>
      <c r="G685" t="s">
        <v>3985</v>
      </c>
      <c r="H685" t="s">
        <v>1137</v>
      </c>
      <c r="I685" t="s">
        <v>3986</v>
      </c>
      <c r="J685" t="s">
        <v>4027</v>
      </c>
      <c r="K685" t="s">
        <v>4028</v>
      </c>
      <c r="L685" s="170">
        <v>26083</v>
      </c>
      <c r="M685" t="s">
        <v>3989</v>
      </c>
      <c r="N685" t="s">
        <v>3990</v>
      </c>
      <c r="O685" t="s">
        <v>1151</v>
      </c>
    </row>
    <row r="686" spans="1:15" x14ac:dyDescent="0.2">
      <c r="A686">
        <v>2287222</v>
      </c>
      <c r="B686" t="s">
        <v>1112</v>
      </c>
      <c r="C686" t="s">
        <v>782</v>
      </c>
      <c r="D686" t="s">
        <v>310</v>
      </c>
      <c r="E686" t="s">
        <v>4029</v>
      </c>
      <c r="F686" t="s">
        <v>3984</v>
      </c>
      <c r="G686" t="s">
        <v>3985</v>
      </c>
      <c r="H686" t="s">
        <v>1137</v>
      </c>
      <c r="I686" t="s">
        <v>1112</v>
      </c>
      <c r="J686" t="s">
        <v>4030</v>
      </c>
      <c r="K686" t="s">
        <v>1112</v>
      </c>
      <c r="L686" s="170">
        <v>37802</v>
      </c>
      <c r="M686" t="s">
        <v>3989</v>
      </c>
      <c r="N686" t="s">
        <v>3990</v>
      </c>
      <c r="O686" t="s">
        <v>1151</v>
      </c>
    </row>
    <row r="687" spans="1:15" x14ac:dyDescent="0.2">
      <c r="A687">
        <v>1201958</v>
      </c>
      <c r="B687" t="s">
        <v>1133</v>
      </c>
      <c r="C687" t="s">
        <v>183</v>
      </c>
      <c r="D687" t="s">
        <v>769</v>
      </c>
      <c r="E687" t="s">
        <v>4031</v>
      </c>
      <c r="F687" t="s">
        <v>3984</v>
      </c>
      <c r="G687" t="s">
        <v>3985</v>
      </c>
      <c r="H687" t="s">
        <v>1137</v>
      </c>
      <c r="I687" t="s">
        <v>4032</v>
      </c>
      <c r="J687" t="s">
        <v>1112</v>
      </c>
      <c r="K687" t="s">
        <v>4033</v>
      </c>
      <c r="L687" s="170">
        <v>29352</v>
      </c>
      <c r="M687" t="s">
        <v>3989</v>
      </c>
      <c r="N687" t="s">
        <v>3990</v>
      </c>
      <c r="O687" t="s">
        <v>1151</v>
      </c>
    </row>
    <row r="688" spans="1:15" x14ac:dyDescent="0.2">
      <c r="A688">
        <v>2287221</v>
      </c>
      <c r="B688" t="s">
        <v>1112</v>
      </c>
      <c r="C688" t="s">
        <v>783</v>
      </c>
      <c r="D688" t="s">
        <v>769</v>
      </c>
      <c r="E688" t="s">
        <v>4034</v>
      </c>
      <c r="F688" t="s">
        <v>3984</v>
      </c>
      <c r="G688" t="s">
        <v>3985</v>
      </c>
      <c r="H688" t="s">
        <v>1137</v>
      </c>
      <c r="I688" t="s">
        <v>1112</v>
      </c>
      <c r="J688" t="s">
        <v>4035</v>
      </c>
      <c r="K688" t="s">
        <v>1112</v>
      </c>
      <c r="L688" s="170">
        <v>41080</v>
      </c>
      <c r="M688" t="s">
        <v>3989</v>
      </c>
      <c r="N688" t="s">
        <v>3990</v>
      </c>
      <c r="O688" t="s">
        <v>1151</v>
      </c>
    </row>
    <row r="689" spans="1:15" x14ac:dyDescent="0.2">
      <c r="A689">
        <v>1106102</v>
      </c>
      <c r="B689" t="s">
        <v>1133</v>
      </c>
      <c r="C689" t="s">
        <v>191</v>
      </c>
      <c r="D689" t="s">
        <v>216</v>
      </c>
      <c r="E689" t="s">
        <v>4036</v>
      </c>
      <c r="F689" t="s">
        <v>3984</v>
      </c>
      <c r="G689" t="s">
        <v>3985</v>
      </c>
      <c r="H689" t="s">
        <v>1137</v>
      </c>
      <c r="I689" t="s">
        <v>4037</v>
      </c>
      <c r="J689" t="s">
        <v>1112</v>
      </c>
      <c r="K689" t="s">
        <v>4038</v>
      </c>
      <c r="L689" s="170">
        <v>15262</v>
      </c>
      <c r="M689" t="s">
        <v>3989</v>
      </c>
      <c r="N689" t="s">
        <v>3990</v>
      </c>
      <c r="O689" t="s">
        <v>1151</v>
      </c>
    </row>
    <row r="690" spans="1:15" x14ac:dyDescent="0.2">
      <c r="A690">
        <v>1106157</v>
      </c>
      <c r="B690" t="s">
        <v>1133</v>
      </c>
      <c r="C690" t="s">
        <v>189</v>
      </c>
      <c r="D690" t="s">
        <v>780</v>
      </c>
      <c r="E690" t="s">
        <v>4039</v>
      </c>
      <c r="F690" t="s">
        <v>3984</v>
      </c>
      <c r="G690" t="s">
        <v>3985</v>
      </c>
      <c r="H690" t="s">
        <v>1137</v>
      </c>
      <c r="I690" t="s">
        <v>4040</v>
      </c>
      <c r="J690" t="s">
        <v>4041</v>
      </c>
      <c r="K690" t="s">
        <v>4042</v>
      </c>
      <c r="L690" s="170">
        <v>21707</v>
      </c>
      <c r="M690" t="s">
        <v>3989</v>
      </c>
      <c r="N690" t="s">
        <v>3990</v>
      </c>
      <c r="O690" t="s">
        <v>1151</v>
      </c>
    </row>
    <row r="691" spans="1:15" x14ac:dyDescent="0.2">
      <c r="A691">
        <v>1712811</v>
      </c>
      <c r="B691" t="s">
        <v>1133</v>
      </c>
      <c r="C691" t="s">
        <v>440</v>
      </c>
      <c r="D691" t="s">
        <v>777</v>
      </c>
      <c r="E691" t="s">
        <v>4043</v>
      </c>
      <c r="F691" t="s">
        <v>3995</v>
      </c>
      <c r="G691" t="s">
        <v>3996</v>
      </c>
      <c r="H691" t="s">
        <v>1137</v>
      </c>
      <c r="I691" t="s">
        <v>4044</v>
      </c>
      <c r="J691" t="s">
        <v>4045</v>
      </c>
      <c r="K691" t="s">
        <v>4046</v>
      </c>
      <c r="L691" s="170">
        <v>37711</v>
      </c>
      <c r="M691" t="s">
        <v>3989</v>
      </c>
      <c r="N691" t="s">
        <v>3990</v>
      </c>
      <c r="O691" t="s">
        <v>1151</v>
      </c>
    </row>
    <row r="692" spans="1:15" x14ac:dyDescent="0.2">
      <c r="A692">
        <v>1131531</v>
      </c>
      <c r="B692" t="s">
        <v>1133</v>
      </c>
      <c r="C692" t="s">
        <v>136</v>
      </c>
      <c r="D692" t="s">
        <v>784</v>
      </c>
      <c r="E692" t="s">
        <v>4047</v>
      </c>
      <c r="F692" t="s">
        <v>4048</v>
      </c>
      <c r="G692" t="s">
        <v>4049</v>
      </c>
      <c r="H692" t="s">
        <v>1137</v>
      </c>
      <c r="I692" t="s">
        <v>4050</v>
      </c>
      <c r="J692" t="s">
        <v>4051</v>
      </c>
      <c r="K692" t="s">
        <v>4052</v>
      </c>
      <c r="L692" s="170">
        <v>18257</v>
      </c>
      <c r="M692" t="s">
        <v>3989</v>
      </c>
      <c r="N692" t="s">
        <v>3990</v>
      </c>
      <c r="O692" t="s">
        <v>1151</v>
      </c>
    </row>
    <row r="693" spans="1:15" x14ac:dyDescent="0.2">
      <c r="A693">
        <v>1844465</v>
      </c>
      <c r="B693" t="s">
        <v>1133</v>
      </c>
      <c r="C693" t="s">
        <v>785</v>
      </c>
      <c r="D693" t="s">
        <v>768</v>
      </c>
      <c r="E693" t="s">
        <v>4026</v>
      </c>
      <c r="F693" t="s">
        <v>3984</v>
      </c>
      <c r="G693" t="s">
        <v>3985</v>
      </c>
      <c r="H693" t="s">
        <v>1137</v>
      </c>
      <c r="I693" t="s">
        <v>1112</v>
      </c>
      <c r="J693" t="s">
        <v>4053</v>
      </c>
      <c r="K693" t="s">
        <v>4054</v>
      </c>
      <c r="L693" s="170">
        <v>39310</v>
      </c>
      <c r="M693" t="s">
        <v>3989</v>
      </c>
      <c r="N693" t="s">
        <v>3990</v>
      </c>
      <c r="O693" t="s">
        <v>1151</v>
      </c>
    </row>
    <row r="694" spans="1:15" x14ac:dyDescent="0.2">
      <c r="A694">
        <v>2287502</v>
      </c>
      <c r="B694" t="s">
        <v>1112</v>
      </c>
      <c r="C694" t="s">
        <v>580</v>
      </c>
      <c r="D694" t="s">
        <v>786</v>
      </c>
      <c r="E694" t="s">
        <v>4055</v>
      </c>
      <c r="F694" t="s">
        <v>3984</v>
      </c>
      <c r="G694" t="s">
        <v>3985</v>
      </c>
      <c r="H694" t="s">
        <v>1137</v>
      </c>
      <c r="I694" t="s">
        <v>1112</v>
      </c>
      <c r="J694" t="s">
        <v>4056</v>
      </c>
      <c r="K694" t="s">
        <v>4057</v>
      </c>
      <c r="L694" s="170">
        <v>40361</v>
      </c>
      <c r="M694" t="s">
        <v>3989</v>
      </c>
      <c r="N694" t="s">
        <v>3990</v>
      </c>
      <c r="O694" t="s">
        <v>1151</v>
      </c>
    </row>
    <row r="695" spans="1:15" x14ac:dyDescent="0.2">
      <c r="A695">
        <v>1067708</v>
      </c>
      <c r="B695" t="s">
        <v>1133</v>
      </c>
      <c r="C695" t="s">
        <v>143</v>
      </c>
      <c r="D695" t="s">
        <v>787</v>
      </c>
      <c r="E695" t="s">
        <v>4058</v>
      </c>
      <c r="F695" t="s">
        <v>4059</v>
      </c>
      <c r="G695" t="s">
        <v>4060</v>
      </c>
      <c r="H695" t="s">
        <v>1137</v>
      </c>
      <c r="I695" t="s">
        <v>4061</v>
      </c>
      <c r="J695" t="s">
        <v>4062</v>
      </c>
      <c r="K695" t="s">
        <v>4063</v>
      </c>
      <c r="L695" s="170">
        <v>19355</v>
      </c>
      <c r="M695" t="s">
        <v>3989</v>
      </c>
      <c r="N695" t="s">
        <v>3990</v>
      </c>
      <c r="O695" t="s">
        <v>1474</v>
      </c>
    </row>
    <row r="696" spans="1:15" x14ac:dyDescent="0.2">
      <c r="A696">
        <v>1039448</v>
      </c>
      <c r="B696" t="s">
        <v>1133</v>
      </c>
      <c r="C696" t="s">
        <v>789</v>
      </c>
      <c r="D696" t="s">
        <v>788</v>
      </c>
      <c r="E696" t="s">
        <v>4064</v>
      </c>
      <c r="F696" t="s">
        <v>4065</v>
      </c>
      <c r="G696" t="s">
        <v>4066</v>
      </c>
      <c r="H696" t="s">
        <v>1137</v>
      </c>
      <c r="I696" t="s">
        <v>1112</v>
      </c>
      <c r="J696" t="s">
        <v>4067</v>
      </c>
      <c r="K696" t="s">
        <v>4068</v>
      </c>
      <c r="L696" s="170">
        <v>39321</v>
      </c>
      <c r="M696" t="s">
        <v>3989</v>
      </c>
      <c r="N696" t="s">
        <v>3990</v>
      </c>
      <c r="O696" t="s">
        <v>1474</v>
      </c>
    </row>
    <row r="697" spans="1:15" x14ac:dyDescent="0.2">
      <c r="A697">
        <v>1076705</v>
      </c>
      <c r="B697" t="s">
        <v>1133</v>
      </c>
      <c r="C697" t="s">
        <v>340</v>
      </c>
      <c r="D697" t="s">
        <v>790</v>
      </c>
      <c r="E697" t="s">
        <v>4069</v>
      </c>
      <c r="F697" t="s">
        <v>4070</v>
      </c>
      <c r="G697" t="s">
        <v>4071</v>
      </c>
      <c r="H697" t="s">
        <v>1137</v>
      </c>
      <c r="I697" t="s">
        <v>4072</v>
      </c>
      <c r="J697" t="s">
        <v>4073</v>
      </c>
      <c r="K697" t="s">
        <v>4074</v>
      </c>
      <c r="L697" s="170">
        <v>20175</v>
      </c>
      <c r="M697" t="s">
        <v>4075</v>
      </c>
      <c r="N697" t="s">
        <v>4076</v>
      </c>
      <c r="O697" t="s">
        <v>1151</v>
      </c>
    </row>
    <row r="698" spans="1:15" x14ac:dyDescent="0.2">
      <c r="A698">
        <v>2287223</v>
      </c>
      <c r="B698" t="s">
        <v>1112</v>
      </c>
      <c r="C698" t="s">
        <v>791</v>
      </c>
      <c r="D698" t="s">
        <v>87</v>
      </c>
      <c r="E698" t="s">
        <v>4077</v>
      </c>
      <c r="F698" t="s">
        <v>4078</v>
      </c>
      <c r="G698" t="s">
        <v>4079</v>
      </c>
      <c r="H698" t="s">
        <v>1137</v>
      </c>
      <c r="I698" t="s">
        <v>1112</v>
      </c>
      <c r="J698" t="s">
        <v>4080</v>
      </c>
      <c r="K698" t="s">
        <v>1112</v>
      </c>
      <c r="L698" s="170">
        <v>41557</v>
      </c>
      <c r="M698" t="s">
        <v>4075</v>
      </c>
      <c r="N698" t="s">
        <v>4076</v>
      </c>
      <c r="O698" t="s">
        <v>1151</v>
      </c>
    </row>
    <row r="699" spans="1:15" x14ac:dyDescent="0.2">
      <c r="A699">
        <v>1201984</v>
      </c>
      <c r="B699" t="s">
        <v>1133</v>
      </c>
      <c r="C699" t="s">
        <v>341</v>
      </c>
      <c r="D699" t="s">
        <v>792</v>
      </c>
      <c r="E699" t="s">
        <v>4081</v>
      </c>
      <c r="F699" t="s">
        <v>4082</v>
      </c>
      <c r="G699" t="s">
        <v>4083</v>
      </c>
      <c r="H699" t="s">
        <v>1137</v>
      </c>
      <c r="I699" t="s">
        <v>4084</v>
      </c>
      <c r="J699" t="s">
        <v>4085</v>
      </c>
      <c r="K699" t="s">
        <v>4086</v>
      </c>
      <c r="L699" s="170">
        <v>16561</v>
      </c>
      <c r="M699" t="s">
        <v>4075</v>
      </c>
      <c r="N699" t="s">
        <v>4076</v>
      </c>
      <c r="O699" t="s">
        <v>1151</v>
      </c>
    </row>
    <row r="700" spans="1:15" x14ac:dyDescent="0.2">
      <c r="A700">
        <v>1155366</v>
      </c>
      <c r="B700" t="s">
        <v>1133</v>
      </c>
      <c r="C700" t="s">
        <v>736</v>
      </c>
      <c r="D700" t="s">
        <v>285</v>
      </c>
      <c r="E700" t="s">
        <v>4087</v>
      </c>
      <c r="F700" t="s">
        <v>4078</v>
      </c>
      <c r="G700" t="s">
        <v>4088</v>
      </c>
      <c r="H700" t="s">
        <v>1137</v>
      </c>
      <c r="I700" t="s">
        <v>4089</v>
      </c>
      <c r="J700" t="s">
        <v>4090</v>
      </c>
      <c r="K700" t="s">
        <v>4091</v>
      </c>
      <c r="L700" s="170">
        <v>20440</v>
      </c>
      <c r="M700" t="s">
        <v>4075</v>
      </c>
      <c r="N700" t="s">
        <v>4076</v>
      </c>
      <c r="O700" t="s">
        <v>1151</v>
      </c>
    </row>
    <row r="701" spans="1:15" x14ac:dyDescent="0.2">
      <c r="A701">
        <v>1201997</v>
      </c>
      <c r="B701" t="s">
        <v>1133</v>
      </c>
      <c r="C701" t="s">
        <v>164</v>
      </c>
      <c r="D701" t="s">
        <v>372</v>
      </c>
      <c r="E701" t="s">
        <v>4092</v>
      </c>
      <c r="F701" t="s">
        <v>4078</v>
      </c>
      <c r="G701" t="s">
        <v>4088</v>
      </c>
      <c r="H701" t="s">
        <v>1137</v>
      </c>
      <c r="I701" t="s">
        <v>1112</v>
      </c>
      <c r="J701" t="s">
        <v>4093</v>
      </c>
      <c r="K701" t="s">
        <v>4094</v>
      </c>
      <c r="L701" s="170">
        <v>23643</v>
      </c>
      <c r="M701" t="s">
        <v>4075</v>
      </c>
      <c r="N701" t="s">
        <v>4076</v>
      </c>
      <c r="O701" t="s">
        <v>1151</v>
      </c>
    </row>
    <row r="702" spans="1:15" x14ac:dyDescent="0.2">
      <c r="A702">
        <v>1201989</v>
      </c>
      <c r="B702" t="s">
        <v>1133</v>
      </c>
      <c r="C702" t="s">
        <v>107</v>
      </c>
      <c r="D702" t="s">
        <v>793</v>
      </c>
      <c r="E702" t="s">
        <v>4095</v>
      </c>
      <c r="F702" t="s">
        <v>4096</v>
      </c>
      <c r="G702" t="s">
        <v>4097</v>
      </c>
      <c r="H702" t="s">
        <v>1137</v>
      </c>
      <c r="I702" t="s">
        <v>1112</v>
      </c>
      <c r="J702" t="s">
        <v>4098</v>
      </c>
      <c r="K702" t="s">
        <v>4099</v>
      </c>
      <c r="L702" s="170">
        <v>19827</v>
      </c>
      <c r="M702" t="s">
        <v>4075</v>
      </c>
      <c r="N702" t="s">
        <v>4076</v>
      </c>
      <c r="O702" t="s">
        <v>1151</v>
      </c>
    </row>
    <row r="703" spans="1:15" x14ac:dyDescent="0.2">
      <c r="A703">
        <v>1202003</v>
      </c>
      <c r="B703" t="s">
        <v>1152</v>
      </c>
      <c r="C703" t="s">
        <v>263</v>
      </c>
      <c r="D703" t="s">
        <v>794</v>
      </c>
      <c r="E703" t="s">
        <v>4100</v>
      </c>
      <c r="F703" t="s">
        <v>4101</v>
      </c>
      <c r="G703" t="s">
        <v>4102</v>
      </c>
      <c r="H703" t="s">
        <v>1137</v>
      </c>
      <c r="I703" t="s">
        <v>4103</v>
      </c>
      <c r="J703" t="s">
        <v>4104</v>
      </c>
      <c r="K703" t="s">
        <v>1112</v>
      </c>
      <c r="L703" s="170">
        <v>23253</v>
      </c>
      <c r="M703" t="s">
        <v>4105</v>
      </c>
      <c r="N703" t="s">
        <v>4106</v>
      </c>
      <c r="O703" t="s">
        <v>1151</v>
      </c>
    </row>
    <row r="704" spans="1:15" x14ac:dyDescent="0.2">
      <c r="A704">
        <v>1179978</v>
      </c>
      <c r="B704" t="s">
        <v>1133</v>
      </c>
      <c r="C704" t="s">
        <v>796</v>
      </c>
      <c r="D704" t="s">
        <v>795</v>
      </c>
      <c r="E704" t="s">
        <v>4107</v>
      </c>
      <c r="F704" t="s">
        <v>4108</v>
      </c>
      <c r="G704" t="s">
        <v>4109</v>
      </c>
      <c r="H704" t="s">
        <v>1137</v>
      </c>
      <c r="I704" t="s">
        <v>4110</v>
      </c>
      <c r="J704" t="s">
        <v>4111</v>
      </c>
      <c r="K704" t="s">
        <v>4112</v>
      </c>
      <c r="L704" s="170">
        <v>22411</v>
      </c>
      <c r="M704" t="s">
        <v>4105</v>
      </c>
      <c r="N704" t="s">
        <v>4106</v>
      </c>
      <c r="O704" t="s">
        <v>1151</v>
      </c>
    </row>
    <row r="705" spans="1:15" x14ac:dyDescent="0.2">
      <c r="A705">
        <v>1202004</v>
      </c>
      <c r="B705" t="s">
        <v>1133</v>
      </c>
      <c r="C705" t="s">
        <v>49</v>
      </c>
      <c r="D705" t="s">
        <v>794</v>
      </c>
      <c r="E705" t="s">
        <v>4100</v>
      </c>
      <c r="F705" t="s">
        <v>4101</v>
      </c>
      <c r="G705" t="s">
        <v>4102</v>
      </c>
      <c r="H705" t="s">
        <v>1137</v>
      </c>
      <c r="I705" t="s">
        <v>4103</v>
      </c>
      <c r="J705" t="s">
        <v>4113</v>
      </c>
      <c r="K705" t="s">
        <v>4114</v>
      </c>
      <c r="L705" s="170">
        <v>19604</v>
      </c>
      <c r="M705" t="s">
        <v>4105</v>
      </c>
      <c r="N705" t="s">
        <v>4106</v>
      </c>
      <c r="O705" t="s">
        <v>1151</v>
      </c>
    </row>
    <row r="706" spans="1:15" x14ac:dyDescent="0.2">
      <c r="A706">
        <v>1109878</v>
      </c>
      <c r="B706" t="s">
        <v>1133</v>
      </c>
      <c r="C706" t="s">
        <v>797</v>
      </c>
      <c r="D706" t="s">
        <v>593</v>
      </c>
      <c r="E706" t="s">
        <v>4115</v>
      </c>
      <c r="F706" t="s">
        <v>4116</v>
      </c>
      <c r="G706" t="s">
        <v>4117</v>
      </c>
      <c r="H706" t="s">
        <v>1137</v>
      </c>
      <c r="I706" t="s">
        <v>4118</v>
      </c>
      <c r="J706" t="s">
        <v>4119</v>
      </c>
      <c r="K706" t="s">
        <v>4120</v>
      </c>
      <c r="L706" s="170">
        <v>23898</v>
      </c>
      <c r="M706" t="s">
        <v>4105</v>
      </c>
      <c r="N706" t="s">
        <v>4106</v>
      </c>
      <c r="O706" t="s">
        <v>1151</v>
      </c>
    </row>
    <row r="707" spans="1:15" x14ac:dyDescent="0.2">
      <c r="A707">
        <v>1251097</v>
      </c>
      <c r="B707" t="s">
        <v>1133</v>
      </c>
      <c r="C707" t="s">
        <v>113</v>
      </c>
      <c r="D707" t="s">
        <v>798</v>
      </c>
      <c r="E707" t="s">
        <v>4121</v>
      </c>
      <c r="F707" t="s">
        <v>4122</v>
      </c>
      <c r="G707" t="s">
        <v>4123</v>
      </c>
      <c r="H707" t="s">
        <v>1137</v>
      </c>
      <c r="I707" t="s">
        <v>1112</v>
      </c>
      <c r="J707" t="s">
        <v>4124</v>
      </c>
      <c r="K707" t="s">
        <v>4125</v>
      </c>
      <c r="L707" s="170">
        <v>34784</v>
      </c>
      <c r="M707" t="s">
        <v>4105</v>
      </c>
      <c r="N707" t="s">
        <v>4106</v>
      </c>
      <c r="O707" t="s">
        <v>1151</v>
      </c>
    </row>
    <row r="708" spans="1:15" x14ac:dyDescent="0.2">
      <c r="A708">
        <v>1202007</v>
      </c>
      <c r="B708" t="s">
        <v>1133</v>
      </c>
      <c r="C708" t="s">
        <v>191</v>
      </c>
      <c r="D708" t="s">
        <v>798</v>
      </c>
      <c r="E708" t="s">
        <v>4126</v>
      </c>
      <c r="F708" t="s">
        <v>3929</v>
      </c>
      <c r="G708" t="s">
        <v>3930</v>
      </c>
      <c r="H708" t="s">
        <v>1137</v>
      </c>
      <c r="I708" t="s">
        <v>4127</v>
      </c>
      <c r="J708" t="s">
        <v>4128</v>
      </c>
      <c r="K708" t="s">
        <v>4129</v>
      </c>
      <c r="L708" s="170">
        <v>22269</v>
      </c>
      <c r="M708" t="s">
        <v>4105</v>
      </c>
      <c r="N708" t="s">
        <v>4106</v>
      </c>
      <c r="O708" t="s">
        <v>1151</v>
      </c>
    </row>
    <row r="709" spans="1:15" x14ac:dyDescent="0.2">
      <c r="A709">
        <v>1844398</v>
      </c>
      <c r="B709" t="s">
        <v>1133</v>
      </c>
      <c r="C709" t="s">
        <v>800</v>
      </c>
      <c r="D709" t="s">
        <v>799</v>
      </c>
      <c r="E709" t="s">
        <v>4130</v>
      </c>
      <c r="F709" t="s">
        <v>4101</v>
      </c>
      <c r="G709" t="s">
        <v>4102</v>
      </c>
      <c r="H709" t="s">
        <v>1137</v>
      </c>
      <c r="I709" t="s">
        <v>1112</v>
      </c>
      <c r="J709" t="s">
        <v>1112</v>
      </c>
      <c r="K709" t="s">
        <v>1112</v>
      </c>
      <c r="L709" s="170">
        <v>38568</v>
      </c>
      <c r="M709" t="s">
        <v>4105</v>
      </c>
      <c r="N709" t="s">
        <v>4106</v>
      </c>
      <c r="O709" t="s">
        <v>1151</v>
      </c>
    </row>
    <row r="710" spans="1:15" x14ac:dyDescent="0.2">
      <c r="A710">
        <v>1191052</v>
      </c>
      <c r="B710" t="s">
        <v>1133</v>
      </c>
      <c r="C710" t="s">
        <v>745</v>
      </c>
      <c r="D710" t="s">
        <v>801</v>
      </c>
      <c r="E710" t="s">
        <v>4131</v>
      </c>
      <c r="F710" t="s">
        <v>4101</v>
      </c>
      <c r="G710" t="s">
        <v>4102</v>
      </c>
      <c r="H710" t="s">
        <v>1137</v>
      </c>
      <c r="I710" t="s">
        <v>4132</v>
      </c>
      <c r="J710" t="s">
        <v>4133</v>
      </c>
      <c r="K710" t="s">
        <v>4134</v>
      </c>
      <c r="L710" s="170">
        <v>18414</v>
      </c>
      <c r="M710" t="s">
        <v>4105</v>
      </c>
      <c r="N710" t="s">
        <v>4106</v>
      </c>
      <c r="O710" t="s">
        <v>1151</v>
      </c>
    </row>
    <row r="711" spans="1:15" x14ac:dyDescent="0.2">
      <c r="A711">
        <v>2287224</v>
      </c>
      <c r="B711" t="s">
        <v>1112</v>
      </c>
      <c r="C711" t="s">
        <v>770</v>
      </c>
      <c r="D711" t="s">
        <v>802</v>
      </c>
      <c r="E711" t="s">
        <v>4135</v>
      </c>
      <c r="F711" t="s">
        <v>4101</v>
      </c>
      <c r="G711" t="s">
        <v>4102</v>
      </c>
      <c r="H711" t="s">
        <v>1137</v>
      </c>
      <c r="I711" t="s">
        <v>1112</v>
      </c>
      <c r="J711" t="s">
        <v>1112</v>
      </c>
      <c r="K711" t="s">
        <v>1112</v>
      </c>
      <c r="L711" s="170">
        <v>41977</v>
      </c>
      <c r="M711" t="s">
        <v>4105</v>
      </c>
      <c r="N711" t="s">
        <v>4106</v>
      </c>
      <c r="O711" t="s">
        <v>1151</v>
      </c>
    </row>
    <row r="712" spans="1:15" x14ac:dyDescent="0.2">
      <c r="A712">
        <v>1712791</v>
      </c>
      <c r="B712" t="s">
        <v>1152</v>
      </c>
      <c r="C712" t="s">
        <v>150</v>
      </c>
      <c r="D712" t="s">
        <v>511</v>
      </c>
      <c r="E712" t="s">
        <v>4136</v>
      </c>
      <c r="F712" t="s">
        <v>4116</v>
      </c>
      <c r="G712" t="s">
        <v>4117</v>
      </c>
      <c r="H712" t="s">
        <v>1137</v>
      </c>
      <c r="I712" t="s">
        <v>4118</v>
      </c>
      <c r="J712" t="s">
        <v>4137</v>
      </c>
      <c r="K712" t="s">
        <v>4138</v>
      </c>
      <c r="L712" s="170">
        <v>24507</v>
      </c>
      <c r="M712" t="s">
        <v>4105</v>
      </c>
      <c r="N712" t="s">
        <v>4106</v>
      </c>
      <c r="O712" t="s">
        <v>1151</v>
      </c>
    </row>
    <row r="713" spans="1:15" x14ac:dyDescent="0.2">
      <c r="A713">
        <v>1227172</v>
      </c>
      <c r="B713" t="s">
        <v>1133</v>
      </c>
      <c r="C713" t="s">
        <v>343</v>
      </c>
      <c r="D713" t="s">
        <v>439</v>
      </c>
      <c r="E713" t="s">
        <v>4139</v>
      </c>
      <c r="F713" t="s">
        <v>4140</v>
      </c>
      <c r="G713" t="s">
        <v>4141</v>
      </c>
      <c r="H713" t="s">
        <v>1137</v>
      </c>
      <c r="I713" t="s">
        <v>1112</v>
      </c>
      <c r="J713" t="s">
        <v>4142</v>
      </c>
      <c r="K713" t="s">
        <v>4143</v>
      </c>
      <c r="L713" s="170">
        <v>32113</v>
      </c>
      <c r="M713" t="s">
        <v>4105</v>
      </c>
      <c r="N713" t="s">
        <v>4106</v>
      </c>
      <c r="O713" t="s">
        <v>1474</v>
      </c>
    </row>
    <row r="714" spans="1:15" x14ac:dyDescent="0.2">
      <c r="A714">
        <v>1068278</v>
      </c>
      <c r="B714" t="s">
        <v>1133</v>
      </c>
      <c r="C714" t="s">
        <v>383</v>
      </c>
      <c r="D714" t="s">
        <v>676</v>
      </c>
      <c r="E714" t="s">
        <v>1737</v>
      </c>
      <c r="F714" t="s">
        <v>4144</v>
      </c>
      <c r="G714" t="s">
        <v>4145</v>
      </c>
      <c r="H714" t="s">
        <v>1137</v>
      </c>
      <c r="I714" t="s">
        <v>4146</v>
      </c>
      <c r="J714" t="s">
        <v>4147</v>
      </c>
      <c r="K714" t="s">
        <v>4148</v>
      </c>
      <c r="L714" s="170">
        <v>24375</v>
      </c>
      <c r="M714" t="s">
        <v>4149</v>
      </c>
      <c r="N714" t="s">
        <v>4150</v>
      </c>
      <c r="O714" t="s">
        <v>1151</v>
      </c>
    </row>
    <row r="715" spans="1:15" x14ac:dyDescent="0.2">
      <c r="A715">
        <v>1166043</v>
      </c>
      <c r="B715" t="s">
        <v>1133</v>
      </c>
      <c r="C715" t="s">
        <v>432</v>
      </c>
      <c r="D715" t="s">
        <v>803</v>
      </c>
      <c r="E715" t="s">
        <v>4151</v>
      </c>
      <c r="F715" t="s">
        <v>4152</v>
      </c>
      <c r="G715" t="s">
        <v>4153</v>
      </c>
      <c r="H715" t="s">
        <v>1137</v>
      </c>
      <c r="I715" t="s">
        <v>4154</v>
      </c>
      <c r="J715" t="s">
        <v>4155</v>
      </c>
      <c r="K715" t="s">
        <v>4156</v>
      </c>
      <c r="L715" s="170">
        <v>22020</v>
      </c>
      <c r="M715" t="s">
        <v>4149</v>
      </c>
      <c r="N715" t="s">
        <v>4150</v>
      </c>
      <c r="O715" t="s">
        <v>1151</v>
      </c>
    </row>
    <row r="716" spans="1:15" x14ac:dyDescent="0.2">
      <c r="A716">
        <v>1201907</v>
      </c>
      <c r="B716" t="s">
        <v>1133</v>
      </c>
      <c r="C716" t="s">
        <v>159</v>
      </c>
      <c r="D716" t="s">
        <v>184</v>
      </c>
      <c r="E716" t="s">
        <v>4157</v>
      </c>
      <c r="F716" t="s">
        <v>4158</v>
      </c>
      <c r="G716" t="s">
        <v>4159</v>
      </c>
      <c r="H716" t="s">
        <v>1137</v>
      </c>
      <c r="I716" t="s">
        <v>4160</v>
      </c>
      <c r="J716" t="s">
        <v>4161</v>
      </c>
      <c r="K716" t="s">
        <v>4162</v>
      </c>
      <c r="L716" s="170">
        <v>17187</v>
      </c>
      <c r="M716" t="s">
        <v>4149</v>
      </c>
      <c r="N716" t="s">
        <v>4150</v>
      </c>
      <c r="O716" t="s">
        <v>1151</v>
      </c>
    </row>
    <row r="717" spans="1:15" x14ac:dyDescent="0.2">
      <c r="A717">
        <v>1068300</v>
      </c>
      <c r="B717" t="s">
        <v>1133</v>
      </c>
      <c r="C717" t="s">
        <v>233</v>
      </c>
      <c r="D717" t="s">
        <v>396</v>
      </c>
      <c r="E717" t="s">
        <v>4163</v>
      </c>
      <c r="F717" t="s">
        <v>4164</v>
      </c>
      <c r="G717" t="s">
        <v>4165</v>
      </c>
      <c r="H717" t="s">
        <v>1137</v>
      </c>
      <c r="I717" t="s">
        <v>4166</v>
      </c>
      <c r="J717" t="s">
        <v>4167</v>
      </c>
      <c r="K717" t="s">
        <v>4168</v>
      </c>
      <c r="L717" s="170">
        <v>25951</v>
      </c>
      <c r="M717" t="s">
        <v>4149</v>
      </c>
      <c r="N717" t="s">
        <v>4150</v>
      </c>
      <c r="O717" t="s">
        <v>1151</v>
      </c>
    </row>
    <row r="718" spans="1:15" x14ac:dyDescent="0.2">
      <c r="A718">
        <v>1119191</v>
      </c>
      <c r="B718" t="s">
        <v>1133</v>
      </c>
      <c r="C718" t="s">
        <v>105</v>
      </c>
      <c r="D718" t="s">
        <v>804</v>
      </c>
      <c r="E718" t="s">
        <v>4169</v>
      </c>
      <c r="F718" t="s">
        <v>4158</v>
      </c>
      <c r="G718" t="s">
        <v>4170</v>
      </c>
      <c r="H718" t="s">
        <v>1137</v>
      </c>
      <c r="I718" t="s">
        <v>4171</v>
      </c>
      <c r="J718" t="s">
        <v>4172</v>
      </c>
      <c r="K718" t="s">
        <v>4173</v>
      </c>
      <c r="L718" s="170">
        <v>30966</v>
      </c>
      <c r="M718" t="s">
        <v>4149</v>
      </c>
      <c r="N718" t="s">
        <v>4150</v>
      </c>
      <c r="O718" t="s">
        <v>1151</v>
      </c>
    </row>
    <row r="719" spans="1:15" x14ac:dyDescent="0.2">
      <c r="A719">
        <v>1186333</v>
      </c>
      <c r="B719" t="s">
        <v>1133</v>
      </c>
      <c r="C719" t="s">
        <v>221</v>
      </c>
      <c r="D719" t="s">
        <v>578</v>
      </c>
      <c r="E719" t="s">
        <v>3111</v>
      </c>
      <c r="F719" t="s">
        <v>3112</v>
      </c>
      <c r="G719" t="s">
        <v>3113</v>
      </c>
      <c r="H719" t="s">
        <v>1137</v>
      </c>
      <c r="I719" t="s">
        <v>1112</v>
      </c>
      <c r="J719" t="s">
        <v>3114</v>
      </c>
      <c r="K719" t="s">
        <v>3115</v>
      </c>
      <c r="L719" s="170">
        <v>27568</v>
      </c>
      <c r="M719" t="s">
        <v>4149</v>
      </c>
      <c r="N719" t="s">
        <v>4150</v>
      </c>
      <c r="O719" t="s">
        <v>1151</v>
      </c>
    </row>
    <row r="720" spans="1:15" x14ac:dyDescent="0.2">
      <c r="A720">
        <v>1107189</v>
      </c>
      <c r="B720" t="s">
        <v>1133</v>
      </c>
      <c r="C720" t="s">
        <v>164</v>
      </c>
      <c r="D720" t="s">
        <v>262</v>
      </c>
      <c r="E720" t="s">
        <v>4174</v>
      </c>
      <c r="F720" t="s">
        <v>4175</v>
      </c>
      <c r="G720" t="s">
        <v>4176</v>
      </c>
      <c r="H720" t="s">
        <v>1137</v>
      </c>
      <c r="I720" t="s">
        <v>1112</v>
      </c>
      <c r="J720" t="s">
        <v>4177</v>
      </c>
      <c r="K720" t="s">
        <v>4178</v>
      </c>
      <c r="L720" s="170">
        <v>29263</v>
      </c>
      <c r="M720" t="s">
        <v>4179</v>
      </c>
      <c r="N720" t="s">
        <v>4180</v>
      </c>
      <c r="O720" t="s">
        <v>1151</v>
      </c>
    </row>
    <row r="721" spans="1:15" x14ac:dyDescent="0.2">
      <c r="A721">
        <v>1067707</v>
      </c>
      <c r="B721" t="s">
        <v>1133</v>
      </c>
      <c r="C721" t="s">
        <v>49</v>
      </c>
      <c r="D721" t="s">
        <v>805</v>
      </c>
      <c r="E721" t="s">
        <v>4181</v>
      </c>
      <c r="F721" t="s">
        <v>4182</v>
      </c>
      <c r="G721" t="s">
        <v>4183</v>
      </c>
      <c r="H721" t="s">
        <v>1137</v>
      </c>
      <c r="I721" t="s">
        <v>1112</v>
      </c>
      <c r="J721" t="s">
        <v>4184</v>
      </c>
      <c r="K721" t="s">
        <v>4185</v>
      </c>
      <c r="L721" s="170">
        <v>20373</v>
      </c>
      <c r="M721" t="s">
        <v>4179</v>
      </c>
      <c r="N721" t="s">
        <v>4180</v>
      </c>
      <c r="O721" t="s">
        <v>1151</v>
      </c>
    </row>
    <row r="722" spans="1:15" x14ac:dyDescent="0.2">
      <c r="A722">
        <v>1067708</v>
      </c>
      <c r="B722" t="s">
        <v>1133</v>
      </c>
      <c r="C722" t="s">
        <v>143</v>
      </c>
      <c r="D722" t="s">
        <v>787</v>
      </c>
      <c r="E722" t="s">
        <v>4058</v>
      </c>
      <c r="F722" t="s">
        <v>4059</v>
      </c>
      <c r="G722" t="s">
        <v>4060</v>
      </c>
      <c r="H722" t="s">
        <v>1137</v>
      </c>
      <c r="I722" t="s">
        <v>4061</v>
      </c>
      <c r="J722" t="s">
        <v>4062</v>
      </c>
      <c r="K722" t="s">
        <v>4063</v>
      </c>
      <c r="L722" s="170">
        <v>19355</v>
      </c>
      <c r="M722" t="s">
        <v>4179</v>
      </c>
      <c r="N722" t="s">
        <v>4180</v>
      </c>
      <c r="O722" t="s">
        <v>1151</v>
      </c>
    </row>
    <row r="723" spans="1:15" x14ac:dyDescent="0.2">
      <c r="A723">
        <v>1203534</v>
      </c>
      <c r="B723" t="s">
        <v>1152</v>
      </c>
      <c r="C723" t="s">
        <v>807</v>
      </c>
      <c r="D723" t="s">
        <v>806</v>
      </c>
      <c r="E723" t="s">
        <v>4186</v>
      </c>
      <c r="F723" t="s">
        <v>4187</v>
      </c>
      <c r="G723" t="s">
        <v>4188</v>
      </c>
      <c r="H723" t="s">
        <v>1137</v>
      </c>
      <c r="I723" t="s">
        <v>1112</v>
      </c>
      <c r="J723" t="s">
        <v>4189</v>
      </c>
      <c r="K723" t="s">
        <v>4190</v>
      </c>
      <c r="L723" s="170">
        <v>27489</v>
      </c>
      <c r="M723" t="s">
        <v>4179</v>
      </c>
      <c r="N723" t="s">
        <v>4180</v>
      </c>
      <c r="O723" t="s">
        <v>1151</v>
      </c>
    </row>
    <row r="724" spans="1:15" x14ac:dyDescent="0.2">
      <c r="A724">
        <v>1231292</v>
      </c>
      <c r="B724" t="s">
        <v>1133</v>
      </c>
      <c r="C724" t="s">
        <v>136</v>
      </c>
      <c r="D724" t="s">
        <v>806</v>
      </c>
      <c r="E724" t="s">
        <v>4186</v>
      </c>
      <c r="F724" t="s">
        <v>4191</v>
      </c>
      <c r="G724" t="s">
        <v>4188</v>
      </c>
      <c r="H724" t="s">
        <v>1137</v>
      </c>
      <c r="I724" t="s">
        <v>4192</v>
      </c>
      <c r="J724" t="s">
        <v>4193</v>
      </c>
      <c r="K724" t="s">
        <v>4194</v>
      </c>
      <c r="L724" s="170">
        <v>25907</v>
      </c>
      <c r="M724" t="s">
        <v>4179</v>
      </c>
      <c r="N724" t="s">
        <v>4180</v>
      </c>
      <c r="O724" t="s">
        <v>1151</v>
      </c>
    </row>
    <row r="725" spans="1:15" x14ac:dyDescent="0.2">
      <c r="A725">
        <v>1068705</v>
      </c>
      <c r="B725" t="s">
        <v>1133</v>
      </c>
      <c r="C725" t="s">
        <v>507</v>
      </c>
      <c r="D725" t="s">
        <v>808</v>
      </c>
      <c r="E725" t="s">
        <v>4195</v>
      </c>
      <c r="F725" t="s">
        <v>4196</v>
      </c>
      <c r="G725" t="s">
        <v>4197</v>
      </c>
      <c r="H725" t="s">
        <v>1137</v>
      </c>
      <c r="I725" t="s">
        <v>4198</v>
      </c>
      <c r="J725" t="s">
        <v>4199</v>
      </c>
      <c r="K725" t="s">
        <v>4200</v>
      </c>
      <c r="L725" s="170">
        <v>18289</v>
      </c>
      <c r="M725" t="s">
        <v>4201</v>
      </c>
      <c r="N725" t="s">
        <v>4202</v>
      </c>
      <c r="O725" t="s">
        <v>1151</v>
      </c>
    </row>
    <row r="726" spans="1:15" x14ac:dyDescent="0.2">
      <c r="A726">
        <v>1069031</v>
      </c>
      <c r="B726" t="s">
        <v>1133</v>
      </c>
      <c r="C726" t="s">
        <v>84</v>
      </c>
      <c r="D726" t="s">
        <v>176</v>
      </c>
      <c r="E726" t="s">
        <v>4203</v>
      </c>
      <c r="F726" t="s">
        <v>4204</v>
      </c>
      <c r="G726" t="s">
        <v>4205</v>
      </c>
      <c r="H726" t="s">
        <v>1137</v>
      </c>
      <c r="I726" t="s">
        <v>1112</v>
      </c>
      <c r="J726" t="s">
        <v>4206</v>
      </c>
      <c r="K726" t="s">
        <v>4207</v>
      </c>
      <c r="L726" s="170">
        <v>18415</v>
      </c>
      <c r="M726" t="s">
        <v>4201</v>
      </c>
      <c r="N726" t="s">
        <v>4202</v>
      </c>
      <c r="O726" t="s">
        <v>1151</v>
      </c>
    </row>
    <row r="727" spans="1:15" x14ac:dyDescent="0.2">
      <c r="A727">
        <v>1068942</v>
      </c>
      <c r="B727" t="s">
        <v>1133</v>
      </c>
      <c r="C727" t="s">
        <v>736</v>
      </c>
      <c r="D727" t="s">
        <v>574</v>
      </c>
      <c r="E727" t="s">
        <v>3928</v>
      </c>
      <c r="F727" t="s">
        <v>3929</v>
      </c>
      <c r="G727" t="s">
        <v>3930</v>
      </c>
      <c r="H727" t="s">
        <v>1137</v>
      </c>
      <c r="I727" t="s">
        <v>3931</v>
      </c>
      <c r="J727" t="s">
        <v>3932</v>
      </c>
      <c r="K727" t="s">
        <v>3933</v>
      </c>
      <c r="L727" s="170">
        <v>22680</v>
      </c>
      <c r="M727" t="s">
        <v>4201</v>
      </c>
      <c r="N727" t="s">
        <v>4202</v>
      </c>
      <c r="O727" t="s">
        <v>1151</v>
      </c>
    </row>
    <row r="728" spans="1:15" x14ac:dyDescent="0.2">
      <c r="A728">
        <v>1859507</v>
      </c>
      <c r="B728" t="s">
        <v>1133</v>
      </c>
      <c r="C728" t="s">
        <v>405</v>
      </c>
      <c r="D728" t="s">
        <v>397</v>
      </c>
      <c r="E728" t="s">
        <v>4208</v>
      </c>
      <c r="F728" t="s">
        <v>4209</v>
      </c>
      <c r="G728" t="s">
        <v>4210</v>
      </c>
      <c r="H728" t="s">
        <v>1137</v>
      </c>
      <c r="I728" t="s">
        <v>1112</v>
      </c>
      <c r="J728" t="s">
        <v>4211</v>
      </c>
      <c r="K728" t="s">
        <v>4212</v>
      </c>
      <c r="L728" s="170">
        <v>21003</v>
      </c>
      <c r="M728" t="s">
        <v>4201</v>
      </c>
      <c r="N728" t="s">
        <v>4202</v>
      </c>
      <c r="O728" t="s">
        <v>1151</v>
      </c>
    </row>
    <row r="729" spans="1:15" x14ac:dyDescent="0.2">
      <c r="A729">
        <v>1069042</v>
      </c>
      <c r="B729" t="s">
        <v>1133</v>
      </c>
      <c r="C729" t="s">
        <v>191</v>
      </c>
      <c r="D729" t="s">
        <v>809</v>
      </c>
      <c r="E729" t="s">
        <v>4213</v>
      </c>
      <c r="F729" t="s">
        <v>4214</v>
      </c>
      <c r="G729" t="s">
        <v>4215</v>
      </c>
      <c r="H729" t="s">
        <v>1137</v>
      </c>
      <c r="I729" t="s">
        <v>1112</v>
      </c>
      <c r="J729" t="s">
        <v>4216</v>
      </c>
      <c r="K729" t="s">
        <v>4217</v>
      </c>
      <c r="L729" s="170">
        <v>20307</v>
      </c>
      <c r="M729" t="s">
        <v>4201</v>
      </c>
      <c r="N729" t="s">
        <v>4202</v>
      </c>
      <c r="O729" t="s">
        <v>1151</v>
      </c>
    </row>
    <row r="730" spans="1:15" x14ac:dyDescent="0.2">
      <c r="A730">
        <v>1068939</v>
      </c>
      <c r="B730" t="s">
        <v>1133</v>
      </c>
      <c r="C730" t="s">
        <v>634</v>
      </c>
      <c r="D730" t="s">
        <v>124</v>
      </c>
      <c r="E730" t="s">
        <v>4218</v>
      </c>
      <c r="F730" t="s">
        <v>4196</v>
      </c>
      <c r="G730" t="s">
        <v>4197</v>
      </c>
      <c r="H730" t="s">
        <v>1137</v>
      </c>
      <c r="I730" t="s">
        <v>4219</v>
      </c>
      <c r="J730" t="s">
        <v>4220</v>
      </c>
      <c r="K730" t="s">
        <v>4221</v>
      </c>
      <c r="L730" s="170">
        <v>18322</v>
      </c>
      <c r="M730" t="s">
        <v>4201</v>
      </c>
      <c r="N730" t="s">
        <v>4202</v>
      </c>
      <c r="O730" t="s">
        <v>1151</v>
      </c>
    </row>
    <row r="731" spans="1:15" x14ac:dyDescent="0.2">
      <c r="A731">
        <v>1069045</v>
      </c>
      <c r="B731" t="s">
        <v>1133</v>
      </c>
      <c r="C731" t="s">
        <v>107</v>
      </c>
      <c r="D731" t="s">
        <v>768</v>
      </c>
      <c r="E731" t="s">
        <v>4222</v>
      </c>
      <c r="F731" t="s">
        <v>4223</v>
      </c>
      <c r="G731" t="s">
        <v>4224</v>
      </c>
      <c r="H731" t="s">
        <v>1137</v>
      </c>
      <c r="I731" t="s">
        <v>4225</v>
      </c>
      <c r="J731" t="s">
        <v>4226</v>
      </c>
      <c r="K731" t="s">
        <v>4227</v>
      </c>
      <c r="L731" s="170">
        <v>18787</v>
      </c>
      <c r="M731" t="s">
        <v>4201</v>
      </c>
      <c r="N731" t="s">
        <v>4202</v>
      </c>
      <c r="O731" t="s">
        <v>1151</v>
      </c>
    </row>
    <row r="732" spans="1:15" x14ac:dyDescent="0.2">
      <c r="A732">
        <v>1068868</v>
      </c>
      <c r="B732" t="s">
        <v>1133</v>
      </c>
      <c r="C732" t="s">
        <v>736</v>
      </c>
      <c r="D732" t="s">
        <v>810</v>
      </c>
      <c r="E732" t="s">
        <v>4228</v>
      </c>
      <c r="F732" t="s">
        <v>4229</v>
      </c>
      <c r="G732" t="s">
        <v>4230</v>
      </c>
      <c r="H732" t="s">
        <v>1137</v>
      </c>
      <c r="I732" t="s">
        <v>1112</v>
      </c>
      <c r="J732" t="s">
        <v>4231</v>
      </c>
      <c r="K732" t="s">
        <v>4232</v>
      </c>
      <c r="L732" s="170">
        <v>21133</v>
      </c>
      <c r="M732" t="s">
        <v>4201</v>
      </c>
      <c r="N732" t="s">
        <v>4202</v>
      </c>
      <c r="O732" t="s">
        <v>1151</v>
      </c>
    </row>
    <row r="733" spans="1:15" x14ac:dyDescent="0.2">
      <c r="A733">
        <v>2287226</v>
      </c>
      <c r="B733" t="s">
        <v>1112</v>
      </c>
      <c r="C733" t="s">
        <v>136</v>
      </c>
      <c r="D733" t="s">
        <v>811</v>
      </c>
      <c r="E733" t="s">
        <v>4233</v>
      </c>
      <c r="F733" t="s">
        <v>4182</v>
      </c>
      <c r="G733" t="s">
        <v>4234</v>
      </c>
      <c r="H733" t="s">
        <v>1137</v>
      </c>
      <c r="I733" t="s">
        <v>1112</v>
      </c>
      <c r="J733" t="s">
        <v>4235</v>
      </c>
      <c r="K733" t="s">
        <v>1112</v>
      </c>
      <c r="L733" s="170">
        <v>19823</v>
      </c>
      <c r="M733" t="s">
        <v>4236</v>
      </c>
      <c r="N733" t="s">
        <v>4237</v>
      </c>
      <c r="O733" t="s">
        <v>1151</v>
      </c>
    </row>
    <row r="734" spans="1:15" x14ac:dyDescent="0.2">
      <c r="A734">
        <v>1202407</v>
      </c>
      <c r="B734" t="s">
        <v>1133</v>
      </c>
      <c r="C734" t="s">
        <v>191</v>
      </c>
      <c r="D734" t="s">
        <v>812</v>
      </c>
      <c r="E734" t="s">
        <v>4238</v>
      </c>
      <c r="F734" t="s">
        <v>4239</v>
      </c>
      <c r="G734" t="s">
        <v>4240</v>
      </c>
      <c r="H734" t="s">
        <v>1137</v>
      </c>
      <c r="I734" t="s">
        <v>1112</v>
      </c>
      <c r="J734" t="s">
        <v>4241</v>
      </c>
      <c r="K734" t="s">
        <v>4242</v>
      </c>
      <c r="L734" s="170">
        <v>19693</v>
      </c>
      <c r="M734" t="s">
        <v>4236</v>
      </c>
      <c r="N734" t="s">
        <v>4237</v>
      </c>
      <c r="O734" t="s">
        <v>1151</v>
      </c>
    </row>
    <row r="735" spans="1:15" x14ac:dyDescent="0.2">
      <c r="A735">
        <v>1068012</v>
      </c>
      <c r="B735" t="s">
        <v>1133</v>
      </c>
      <c r="C735" t="s">
        <v>295</v>
      </c>
      <c r="D735" t="s">
        <v>302</v>
      </c>
      <c r="E735" t="s">
        <v>4243</v>
      </c>
      <c r="F735" t="s">
        <v>4182</v>
      </c>
      <c r="G735" t="s">
        <v>4183</v>
      </c>
      <c r="H735" t="s">
        <v>1137</v>
      </c>
      <c r="I735" t="s">
        <v>1112</v>
      </c>
      <c r="J735" t="s">
        <v>4244</v>
      </c>
      <c r="K735" t="s">
        <v>4245</v>
      </c>
      <c r="L735" s="170">
        <v>26374</v>
      </c>
      <c r="M735" t="s">
        <v>4236</v>
      </c>
      <c r="N735" t="s">
        <v>4237</v>
      </c>
      <c r="O735" t="s">
        <v>1151</v>
      </c>
    </row>
    <row r="736" spans="1:15" x14ac:dyDescent="0.2">
      <c r="A736">
        <v>1069022</v>
      </c>
      <c r="B736" t="s">
        <v>1133</v>
      </c>
      <c r="C736" t="s">
        <v>140</v>
      </c>
      <c r="D736" t="s">
        <v>813</v>
      </c>
      <c r="E736" t="s">
        <v>4246</v>
      </c>
      <c r="F736" t="s">
        <v>4247</v>
      </c>
      <c r="G736" t="s">
        <v>4248</v>
      </c>
      <c r="H736" t="s">
        <v>1137</v>
      </c>
      <c r="I736" t="s">
        <v>4249</v>
      </c>
      <c r="J736" t="s">
        <v>4250</v>
      </c>
      <c r="K736" t="s">
        <v>4251</v>
      </c>
      <c r="L736" s="170">
        <v>19822</v>
      </c>
      <c r="M736" t="s">
        <v>4236</v>
      </c>
      <c r="N736" t="s">
        <v>4237</v>
      </c>
      <c r="O736" t="s">
        <v>1151</v>
      </c>
    </row>
    <row r="737" spans="1:15" x14ac:dyDescent="0.2">
      <c r="A737">
        <v>1202054</v>
      </c>
      <c r="B737" t="s">
        <v>1152</v>
      </c>
      <c r="C737" t="s">
        <v>529</v>
      </c>
      <c r="D737" t="s">
        <v>813</v>
      </c>
      <c r="E737" t="s">
        <v>4246</v>
      </c>
      <c r="F737" t="s">
        <v>4247</v>
      </c>
      <c r="G737" t="s">
        <v>4248</v>
      </c>
      <c r="H737" t="s">
        <v>1137</v>
      </c>
      <c r="I737" t="s">
        <v>4249</v>
      </c>
      <c r="J737" t="s">
        <v>4252</v>
      </c>
      <c r="K737" t="s">
        <v>4253</v>
      </c>
      <c r="L737" s="170">
        <v>19174</v>
      </c>
      <c r="M737" t="s">
        <v>4236</v>
      </c>
      <c r="N737" t="s">
        <v>4237</v>
      </c>
      <c r="O737" t="s">
        <v>1151</v>
      </c>
    </row>
    <row r="738" spans="1:15" x14ac:dyDescent="0.2">
      <c r="A738">
        <v>1202052</v>
      </c>
      <c r="B738" t="s">
        <v>1133</v>
      </c>
      <c r="C738" t="s">
        <v>191</v>
      </c>
      <c r="D738" t="s">
        <v>333</v>
      </c>
      <c r="E738" t="s">
        <v>4254</v>
      </c>
      <c r="F738" t="s">
        <v>4255</v>
      </c>
      <c r="G738" t="s">
        <v>4256</v>
      </c>
      <c r="H738" t="s">
        <v>1137</v>
      </c>
      <c r="I738" t="s">
        <v>4257</v>
      </c>
      <c r="J738" t="s">
        <v>4258</v>
      </c>
      <c r="K738" t="s">
        <v>4259</v>
      </c>
      <c r="L738" s="170">
        <v>18423</v>
      </c>
      <c r="M738" t="s">
        <v>4236</v>
      </c>
      <c r="N738" t="s">
        <v>4237</v>
      </c>
      <c r="O738" t="s">
        <v>1151</v>
      </c>
    </row>
    <row r="739" spans="1:15" x14ac:dyDescent="0.2">
      <c r="A739">
        <v>1207908</v>
      </c>
      <c r="B739" t="s">
        <v>1133</v>
      </c>
      <c r="C739" t="s">
        <v>383</v>
      </c>
      <c r="D739" t="s">
        <v>814</v>
      </c>
      <c r="E739" t="s">
        <v>4260</v>
      </c>
      <c r="F739" t="s">
        <v>4255</v>
      </c>
      <c r="G739" t="s">
        <v>4256</v>
      </c>
      <c r="H739" t="s">
        <v>1137</v>
      </c>
      <c r="I739" t="s">
        <v>4261</v>
      </c>
      <c r="J739" t="s">
        <v>4262</v>
      </c>
      <c r="K739" t="s">
        <v>4263</v>
      </c>
      <c r="L739" s="170">
        <v>18020</v>
      </c>
      <c r="M739" t="s">
        <v>4236</v>
      </c>
      <c r="N739" t="s">
        <v>4237</v>
      </c>
      <c r="O739" t="s">
        <v>1151</v>
      </c>
    </row>
    <row r="740" spans="1:15" x14ac:dyDescent="0.2">
      <c r="A740">
        <v>1069018</v>
      </c>
      <c r="B740" t="s">
        <v>1133</v>
      </c>
      <c r="C740" t="s">
        <v>816</v>
      </c>
      <c r="D740" t="s">
        <v>815</v>
      </c>
      <c r="E740" t="s">
        <v>4264</v>
      </c>
      <c r="F740" t="s">
        <v>4265</v>
      </c>
      <c r="G740" t="s">
        <v>4266</v>
      </c>
      <c r="H740" t="s">
        <v>1137</v>
      </c>
      <c r="I740" t="s">
        <v>1112</v>
      </c>
      <c r="J740" t="s">
        <v>4267</v>
      </c>
      <c r="K740" t="s">
        <v>4268</v>
      </c>
      <c r="L740" s="170">
        <v>23905</v>
      </c>
      <c r="M740" t="s">
        <v>4236</v>
      </c>
      <c r="N740" t="s">
        <v>4237</v>
      </c>
      <c r="O740" t="s">
        <v>1151</v>
      </c>
    </row>
    <row r="741" spans="1:15" x14ac:dyDescent="0.2">
      <c r="A741">
        <v>1208329</v>
      </c>
      <c r="B741" t="s">
        <v>1133</v>
      </c>
      <c r="C741" t="s">
        <v>196</v>
      </c>
      <c r="D741" t="s">
        <v>817</v>
      </c>
      <c r="E741" t="s">
        <v>4269</v>
      </c>
      <c r="F741" t="s">
        <v>4255</v>
      </c>
      <c r="G741" t="s">
        <v>4256</v>
      </c>
      <c r="H741" t="s">
        <v>1137</v>
      </c>
      <c r="I741" t="s">
        <v>1112</v>
      </c>
      <c r="J741" t="s">
        <v>4270</v>
      </c>
      <c r="K741" t="s">
        <v>1112</v>
      </c>
      <c r="L741" s="170">
        <v>14186</v>
      </c>
      <c r="M741" t="s">
        <v>4236</v>
      </c>
      <c r="N741" t="s">
        <v>4237</v>
      </c>
      <c r="O741" t="s">
        <v>1151</v>
      </c>
    </row>
    <row r="742" spans="1:15" x14ac:dyDescent="0.2">
      <c r="A742">
        <v>1201852</v>
      </c>
      <c r="B742" t="s">
        <v>1133</v>
      </c>
      <c r="C742" t="s">
        <v>819</v>
      </c>
      <c r="D742" t="s">
        <v>818</v>
      </c>
      <c r="E742" t="s">
        <v>4271</v>
      </c>
      <c r="F742" t="s">
        <v>4272</v>
      </c>
      <c r="G742" t="s">
        <v>4273</v>
      </c>
      <c r="H742" t="s">
        <v>1137</v>
      </c>
      <c r="I742" t="s">
        <v>1112</v>
      </c>
      <c r="J742" t="s">
        <v>4274</v>
      </c>
      <c r="K742" t="s">
        <v>4275</v>
      </c>
      <c r="L742" s="170">
        <v>21793</v>
      </c>
      <c r="M742" t="s">
        <v>4276</v>
      </c>
      <c r="N742" t="s">
        <v>4277</v>
      </c>
      <c r="O742" t="s">
        <v>1151</v>
      </c>
    </row>
    <row r="743" spans="1:15" x14ac:dyDescent="0.2">
      <c r="A743">
        <v>1793960</v>
      </c>
      <c r="B743" t="s">
        <v>1133</v>
      </c>
      <c r="C743" t="s">
        <v>84</v>
      </c>
      <c r="D743" t="s">
        <v>780</v>
      </c>
      <c r="E743" t="s">
        <v>4278</v>
      </c>
      <c r="F743" t="s">
        <v>4279</v>
      </c>
      <c r="G743" t="s">
        <v>4280</v>
      </c>
      <c r="H743" t="s">
        <v>1137</v>
      </c>
      <c r="I743" t="s">
        <v>1112</v>
      </c>
      <c r="J743" t="s">
        <v>1112</v>
      </c>
      <c r="K743" t="s">
        <v>4281</v>
      </c>
      <c r="L743" s="170">
        <v>24300</v>
      </c>
      <c r="M743" t="s">
        <v>4276</v>
      </c>
      <c r="N743" t="s">
        <v>4277</v>
      </c>
      <c r="O743" t="s">
        <v>1151</v>
      </c>
    </row>
    <row r="744" spans="1:15" x14ac:dyDescent="0.2">
      <c r="A744">
        <v>1202031</v>
      </c>
      <c r="B744" t="s">
        <v>1133</v>
      </c>
      <c r="C744" t="s">
        <v>391</v>
      </c>
      <c r="D744" t="s">
        <v>820</v>
      </c>
      <c r="E744" t="s">
        <v>4282</v>
      </c>
      <c r="F744" t="s">
        <v>3861</v>
      </c>
      <c r="G744" t="s">
        <v>3862</v>
      </c>
      <c r="H744" t="s">
        <v>1137</v>
      </c>
      <c r="I744" t="s">
        <v>4283</v>
      </c>
      <c r="J744" t="s">
        <v>4284</v>
      </c>
      <c r="K744" t="s">
        <v>4285</v>
      </c>
      <c r="L744" s="170">
        <v>20842</v>
      </c>
      <c r="M744" t="s">
        <v>4276</v>
      </c>
      <c r="N744" t="s">
        <v>4277</v>
      </c>
      <c r="O744" t="s">
        <v>1151</v>
      </c>
    </row>
    <row r="745" spans="1:15" x14ac:dyDescent="0.2">
      <c r="A745">
        <v>1202024</v>
      </c>
      <c r="B745" t="s">
        <v>1152</v>
      </c>
      <c r="C745" t="s">
        <v>742</v>
      </c>
      <c r="D745" t="s">
        <v>683</v>
      </c>
      <c r="E745" t="s">
        <v>3855</v>
      </c>
      <c r="F745" t="s">
        <v>3856</v>
      </c>
      <c r="G745" t="s">
        <v>3857</v>
      </c>
      <c r="H745" t="s">
        <v>1137</v>
      </c>
      <c r="I745" t="s">
        <v>1112</v>
      </c>
      <c r="J745" t="s">
        <v>3858</v>
      </c>
      <c r="K745" t="s">
        <v>3859</v>
      </c>
      <c r="L745" s="170">
        <v>20624</v>
      </c>
      <c r="M745" t="s">
        <v>4276</v>
      </c>
      <c r="N745" t="s">
        <v>4277</v>
      </c>
      <c r="O745" t="s">
        <v>1151</v>
      </c>
    </row>
    <row r="746" spans="1:15" x14ac:dyDescent="0.2">
      <c r="A746">
        <v>1227172</v>
      </c>
      <c r="B746" t="s">
        <v>1133</v>
      </c>
      <c r="C746" t="s">
        <v>343</v>
      </c>
      <c r="D746" t="s">
        <v>439</v>
      </c>
      <c r="E746" t="s">
        <v>4139</v>
      </c>
      <c r="F746" t="s">
        <v>4140</v>
      </c>
      <c r="G746" t="s">
        <v>4141</v>
      </c>
      <c r="H746" t="s">
        <v>1137</v>
      </c>
      <c r="I746" t="s">
        <v>1112</v>
      </c>
      <c r="J746" t="s">
        <v>4142</v>
      </c>
      <c r="K746" t="s">
        <v>4143</v>
      </c>
      <c r="L746" s="170">
        <v>32113</v>
      </c>
      <c r="M746" t="s">
        <v>4276</v>
      </c>
      <c r="N746" t="s">
        <v>4277</v>
      </c>
      <c r="O746" t="s">
        <v>1151</v>
      </c>
    </row>
    <row r="747" spans="1:15" x14ac:dyDescent="0.2">
      <c r="A747">
        <v>1125466</v>
      </c>
      <c r="B747" t="s">
        <v>1133</v>
      </c>
      <c r="C747" t="s">
        <v>167</v>
      </c>
      <c r="D747" t="s">
        <v>439</v>
      </c>
      <c r="E747" t="s">
        <v>3860</v>
      </c>
      <c r="F747" t="s">
        <v>3861</v>
      </c>
      <c r="G747" t="s">
        <v>3862</v>
      </c>
      <c r="H747" t="s">
        <v>1137</v>
      </c>
      <c r="I747" t="s">
        <v>3863</v>
      </c>
      <c r="J747" t="s">
        <v>3864</v>
      </c>
      <c r="K747" t="s">
        <v>3865</v>
      </c>
      <c r="L747" s="170">
        <v>18875</v>
      </c>
      <c r="M747" t="s">
        <v>4276</v>
      </c>
      <c r="N747" t="s">
        <v>4277</v>
      </c>
      <c r="O747" t="s">
        <v>1151</v>
      </c>
    </row>
    <row r="748" spans="1:15" x14ac:dyDescent="0.2">
      <c r="A748">
        <v>1203881</v>
      </c>
      <c r="B748" t="s">
        <v>1152</v>
      </c>
      <c r="C748" t="s">
        <v>821</v>
      </c>
      <c r="D748" t="s">
        <v>818</v>
      </c>
      <c r="E748" t="s">
        <v>4271</v>
      </c>
      <c r="F748" t="s">
        <v>4272</v>
      </c>
      <c r="G748" t="s">
        <v>4273</v>
      </c>
      <c r="H748" t="s">
        <v>1137</v>
      </c>
      <c r="I748" t="s">
        <v>1112</v>
      </c>
      <c r="J748" t="s">
        <v>4286</v>
      </c>
      <c r="K748" t="s">
        <v>4287</v>
      </c>
      <c r="L748" s="170">
        <v>24668</v>
      </c>
      <c r="M748" t="s">
        <v>4276</v>
      </c>
      <c r="N748" t="s">
        <v>4277</v>
      </c>
      <c r="O748" t="s">
        <v>1151</v>
      </c>
    </row>
    <row r="749" spans="1:15" x14ac:dyDescent="0.2">
      <c r="A749">
        <v>1341729</v>
      </c>
      <c r="B749" t="s">
        <v>1133</v>
      </c>
      <c r="C749" t="s">
        <v>731</v>
      </c>
      <c r="D749" t="s">
        <v>511</v>
      </c>
      <c r="E749" t="s">
        <v>3787</v>
      </c>
      <c r="F749" t="s">
        <v>1234</v>
      </c>
      <c r="G749" t="s">
        <v>1235</v>
      </c>
      <c r="H749" t="s">
        <v>1137</v>
      </c>
      <c r="I749" t="s">
        <v>1112</v>
      </c>
      <c r="J749" t="s">
        <v>3788</v>
      </c>
      <c r="K749" t="s">
        <v>3789</v>
      </c>
      <c r="L749" s="170">
        <v>29067</v>
      </c>
      <c r="M749" t="s">
        <v>4276</v>
      </c>
      <c r="N749" t="s">
        <v>4277</v>
      </c>
      <c r="O749" t="s">
        <v>1474</v>
      </c>
    </row>
    <row r="750" spans="1:15" x14ac:dyDescent="0.2">
      <c r="A750">
        <v>1067601</v>
      </c>
      <c r="B750" t="s">
        <v>1133</v>
      </c>
      <c r="C750" t="s">
        <v>117</v>
      </c>
      <c r="D750" t="s">
        <v>137</v>
      </c>
      <c r="E750" t="s">
        <v>4288</v>
      </c>
      <c r="F750" t="s">
        <v>2477</v>
      </c>
      <c r="G750" t="s">
        <v>4289</v>
      </c>
      <c r="H750" t="s">
        <v>1137</v>
      </c>
      <c r="I750" t="s">
        <v>4290</v>
      </c>
      <c r="J750" t="s">
        <v>1112</v>
      </c>
      <c r="K750" t="s">
        <v>4291</v>
      </c>
      <c r="L750" s="170">
        <v>14811</v>
      </c>
      <c r="M750" t="s">
        <v>4292</v>
      </c>
      <c r="N750" t="s">
        <v>4293</v>
      </c>
      <c r="O750" t="s">
        <v>1151</v>
      </c>
    </row>
    <row r="751" spans="1:15" x14ac:dyDescent="0.2">
      <c r="A751">
        <v>1202059</v>
      </c>
      <c r="B751" t="s">
        <v>1133</v>
      </c>
      <c r="C751" t="s">
        <v>159</v>
      </c>
      <c r="D751" t="s">
        <v>822</v>
      </c>
      <c r="E751" t="s">
        <v>4294</v>
      </c>
      <c r="F751" t="s">
        <v>4065</v>
      </c>
      <c r="G751" t="s">
        <v>4066</v>
      </c>
      <c r="H751" t="s">
        <v>1137</v>
      </c>
      <c r="I751" t="s">
        <v>4295</v>
      </c>
      <c r="J751" t="s">
        <v>4296</v>
      </c>
      <c r="K751" t="s">
        <v>4297</v>
      </c>
      <c r="L751" s="170">
        <v>17449</v>
      </c>
      <c r="M751" t="s">
        <v>4292</v>
      </c>
      <c r="N751" t="s">
        <v>4293</v>
      </c>
      <c r="O751" t="s">
        <v>1151</v>
      </c>
    </row>
    <row r="752" spans="1:15" x14ac:dyDescent="0.2">
      <c r="A752">
        <v>1202061</v>
      </c>
      <c r="B752" t="s">
        <v>1133</v>
      </c>
      <c r="C752" t="s">
        <v>634</v>
      </c>
      <c r="D752" t="s">
        <v>788</v>
      </c>
      <c r="E752" t="s">
        <v>4064</v>
      </c>
      <c r="F752" t="s">
        <v>4065</v>
      </c>
      <c r="G752" t="s">
        <v>4066</v>
      </c>
      <c r="H752" t="s">
        <v>1137</v>
      </c>
      <c r="I752" t="s">
        <v>4298</v>
      </c>
      <c r="J752" t="s">
        <v>4299</v>
      </c>
      <c r="K752" t="s">
        <v>4068</v>
      </c>
      <c r="L752" s="170">
        <v>23704</v>
      </c>
      <c r="M752" t="s">
        <v>4292</v>
      </c>
      <c r="N752" t="s">
        <v>4293</v>
      </c>
      <c r="O752" t="s">
        <v>1151</v>
      </c>
    </row>
    <row r="753" spans="1:15" x14ac:dyDescent="0.2">
      <c r="A753">
        <v>1795341</v>
      </c>
      <c r="B753" t="s">
        <v>1133</v>
      </c>
      <c r="C753" t="s">
        <v>824</v>
      </c>
      <c r="D753" t="s">
        <v>823</v>
      </c>
      <c r="E753" t="s">
        <v>4300</v>
      </c>
      <c r="F753" t="s">
        <v>4301</v>
      </c>
      <c r="G753" t="s">
        <v>4302</v>
      </c>
      <c r="H753" t="s">
        <v>1137</v>
      </c>
      <c r="I753" t="s">
        <v>1112</v>
      </c>
      <c r="J753" t="s">
        <v>4303</v>
      </c>
      <c r="K753" t="s">
        <v>4304</v>
      </c>
      <c r="L753" s="170">
        <v>39006</v>
      </c>
      <c r="M753" t="s">
        <v>4292</v>
      </c>
      <c r="N753" t="s">
        <v>4293</v>
      </c>
      <c r="O753" t="s">
        <v>1151</v>
      </c>
    </row>
    <row r="754" spans="1:15" x14ac:dyDescent="0.2">
      <c r="A754">
        <v>1068011</v>
      </c>
      <c r="B754" t="s">
        <v>1133</v>
      </c>
      <c r="C754" t="s">
        <v>51</v>
      </c>
      <c r="D754" t="s">
        <v>825</v>
      </c>
      <c r="E754" t="s">
        <v>4305</v>
      </c>
      <c r="F754" t="s">
        <v>4065</v>
      </c>
      <c r="G754" t="s">
        <v>4066</v>
      </c>
      <c r="H754" t="s">
        <v>1137</v>
      </c>
      <c r="I754" t="s">
        <v>1112</v>
      </c>
      <c r="J754" t="s">
        <v>4306</v>
      </c>
      <c r="K754" t="s">
        <v>4307</v>
      </c>
      <c r="L754" s="170">
        <v>19959</v>
      </c>
      <c r="M754" t="s">
        <v>4292</v>
      </c>
      <c r="N754" t="s">
        <v>4293</v>
      </c>
      <c r="O754" t="s">
        <v>1151</v>
      </c>
    </row>
    <row r="755" spans="1:15" x14ac:dyDescent="0.2">
      <c r="A755">
        <v>1190480</v>
      </c>
      <c r="B755" t="s">
        <v>1133</v>
      </c>
      <c r="C755" t="s">
        <v>827</v>
      </c>
      <c r="D755" t="s">
        <v>826</v>
      </c>
      <c r="E755" t="s">
        <v>4308</v>
      </c>
      <c r="F755" t="s">
        <v>2477</v>
      </c>
      <c r="G755" t="s">
        <v>4289</v>
      </c>
      <c r="H755" t="s">
        <v>1137</v>
      </c>
      <c r="I755" t="s">
        <v>4309</v>
      </c>
      <c r="J755" t="s">
        <v>1112</v>
      </c>
      <c r="K755" t="s">
        <v>4310</v>
      </c>
      <c r="L755" s="170">
        <v>17530</v>
      </c>
      <c r="M755" t="s">
        <v>4292</v>
      </c>
      <c r="N755" t="s">
        <v>4293</v>
      </c>
      <c r="O755" t="s">
        <v>1151</v>
      </c>
    </row>
    <row r="756" spans="1:15" x14ac:dyDescent="0.2">
      <c r="A756">
        <v>1039448</v>
      </c>
      <c r="B756" t="s">
        <v>1133</v>
      </c>
      <c r="C756" t="s">
        <v>789</v>
      </c>
      <c r="D756" t="s">
        <v>788</v>
      </c>
      <c r="E756" t="s">
        <v>4064</v>
      </c>
      <c r="F756" t="s">
        <v>4065</v>
      </c>
      <c r="G756" t="s">
        <v>4066</v>
      </c>
      <c r="H756" t="s">
        <v>1137</v>
      </c>
      <c r="I756" t="s">
        <v>1112</v>
      </c>
      <c r="J756" t="s">
        <v>4067</v>
      </c>
      <c r="K756" t="s">
        <v>4068</v>
      </c>
      <c r="L756" s="170">
        <v>39321</v>
      </c>
      <c r="M756" t="s">
        <v>4292</v>
      </c>
      <c r="N756" t="s">
        <v>4293</v>
      </c>
      <c r="O756" t="s">
        <v>1151</v>
      </c>
    </row>
    <row r="757" spans="1:15" x14ac:dyDescent="0.2">
      <c r="A757">
        <v>1067615</v>
      </c>
      <c r="B757" t="s">
        <v>1133</v>
      </c>
      <c r="C757" t="s">
        <v>49</v>
      </c>
      <c r="D757" t="s">
        <v>683</v>
      </c>
      <c r="E757" t="s">
        <v>4311</v>
      </c>
      <c r="F757" t="s">
        <v>4312</v>
      </c>
      <c r="G757" t="s">
        <v>4313</v>
      </c>
      <c r="H757" t="s">
        <v>1137</v>
      </c>
      <c r="I757" t="s">
        <v>4314</v>
      </c>
      <c r="J757" t="s">
        <v>4315</v>
      </c>
      <c r="K757" t="s">
        <v>4316</v>
      </c>
      <c r="L757" s="170">
        <v>23431</v>
      </c>
      <c r="M757" t="s">
        <v>4292</v>
      </c>
      <c r="N757" t="s">
        <v>4293</v>
      </c>
      <c r="O757" t="s">
        <v>1151</v>
      </c>
    </row>
    <row r="758" spans="1:15" x14ac:dyDescent="0.2">
      <c r="A758">
        <v>1202068</v>
      </c>
      <c r="B758" t="s">
        <v>1133</v>
      </c>
      <c r="C758" t="s">
        <v>113</v>
      </c>
      <c r="D758" t="s">
        <v>620</v>
      </c>
      <c r="E758" t="s">
        <v>4317</v>
      </c>
      <c r="F758" t="s">
        <v>2477</v>
      </c>
      <c r="G758" t="s">
        <v>4318</v>
      </c>
      <c r="H758" t="s">
        <v>1137</v>
      </c>
      <c r="I758" t="s">
        <v>4319</v>
      </c>
      <c r="J758" t="s">
        <v>4320</v>
      </c>
      <c r="K758" t="s">
        <v>4321</v>
      </c>
      <c r="L758" s="170">
        <v>28122</v>
      </c>
      <c r="M758" t="s">
        <v>4292</v>
      </c>
      <c r="N758" t="s">
        <v>4293</v>
      </c>
      <c r="O758" t="s">
        <v>1151</v>
      </c>
    </row>
    <row r="759" spans="1:15" x14ac:dyDescent="0.2">
      <c r="A759">
        <v>1202065</v>
      </c>
      <c r="B759" t="s">
        <v>1133</v>
      </c>
      <c r="C759" t="s">
        <v>235</v>
      </c>
      <c r="D759" t="s">
        <v>286</v>
      </c>
      <c r="E759" t="s">
        <v>4322</v>
      </c>
      <c r="F759" t="s">
        <v>4065</v>
      </c>
      <c r="G759" t="s">
        <v>4066</v>
      </c>
      <c r="H759" t="s">
        <v>1137</v>
      </c>
      <c r="I759" t="s">
        <v>4323</v>
      </c>
      <c r="J759" t="s">
        <v>4324</v>
      </c>
      <c r="K759" t="s">
        <v>1112</v>
      </c>
      <c r="L759" s="170">
        <v>17785</v>
      </c>
      <c r="M759" t="s">
        <v>4292</v>
      </c>
      <c r="N759" t="s">
        <v>4293</v>
      </c>
      <c r="O759" t="s">
        <v>1151</v>
      </c>
    </row>
    <row r="760" spans="1:15" x14ac:dyDescent="0.2">
      <c r="A760">
        <v>1260777</v>
      </c>
      <c r="B760" t="s">
        <v>1133</v>
      </c>
      <c r="C760" t="s">
        <v>57</v>
      </c>
      <c r="D760" t="s">
        <v>286</v>
      </c>
      <c r="E760" t="s">
        <v>4325</v>
      </c>
      <c r="F760" t="s">
        <v>4326</v>
      </c>
      <c r="G760" t="s">
        <v>4327</v>
      </c>
      <c r="H760" t="s">
        <v>1137</v>
      </c>
      <c r="I760" t="s">
        <v>1112</v>
      </c>
      <c r="J760" t="s">
        <v>4328</v>
      </c>
      <c r="K760" t="s">
        <v>4329</v>
      </c>
      <c r="L760" s="170">
        <v>31500</v>
      </c>
      <c r="M760" t="s">
        <v>4292</v>
      </c>
      <c r="N760" t="s">
        <v>4293</v>
      </c>
      <c r="O760" t="s">
        <v>1151</v>
      </c>
    </row>
    <row r="761" spans="1:15" x14ac:dyDescent="0.2">
      <c r="A761">
        <v>1105526</v>
      </c>
      <c r="B761" t="s">
        <v>1133</v>
      </c>
      <c r="C761" t="s">
        <v>49</v>
      </c>
      <c r="D761" t="s">
        <v>828</v>
      </c>
      <c r="E761" t="s">
        <v>4330</v>
      </c>
      <c r="F761" t="s">
        <v>4331</v>
      </c>
      <c r="G761" t="s">
        <v>4332</v>
      </c>
      <c r="H761" t="s">
        <v>1137</v>
      </c>
      <c r="I761" t="s">
        <v>4333</v>
      </c>
      <c r="J761" t="s">
        <v>4334</v>
      </c>
      <c r="K761" t="s">
        <v>4335</v>
      </c>
      <c r="L761" s="170">
        <v>21224</v>
      </c>
      <c r="M761" t="s">
        <v>4292</v>
      </c>
      <c r="N761" t="s">
        <v>4293</v>
      </c>
      <c r="O761" t="s">
        <v>1151</v>
      </c>
    </row>
    <row r="762" spans="1:15" x14ac:dyDescent="0.2">
      <c r="A762">
        <v>1067984</v>
      </c>
      <c r="B762" t="s">
        <v>1133</v>
      </c>
      <c r="C762" t="s">
        <v>49</v>
      </c>
      <c r="D762" t="s">
        <v>649</v>
      </c>
      <c r="E762" t="s">
        <v>4336</v>
      </c>
      <c r="F762" t="s">
        <v>4337</v>
      </c>
      <c r="G762" t="s">
        <v>4338</v>
      </c>
      <c r="H762" t="s">
        <v>1137</v>
      </c>
      <c r="I762" t="s">
        <v>4339</v>
      </c>
      <c r="J762" t="s">
        <v>1112</v>
      </c>
      <c r="K762" t="s">
        <v>4340</v>
      </c>
      <c r="L762" s="170">
        <v>19124</v>
      </c>
      <c r="M762" t="s">
        <v>4292</v>
      </c>
      <c r="N762" t="s">
        <v>4293</v>
      </c>
      <c r="O762" t="s">
        <v>1151</v>
      </c>
    </row>
    <row r="763" spans="1:15" x14ac:dyDescent="0.2">
      <c r="A763">
        <v>1202057</v>
      </c>
      <c r="B763" t="s">
        <v>1133</v>
      </c>
      <c r="C763" t="s">
        <v>164</v>
      </c>
      <c r="D763" t="s">
        <v>826</v>
      </c>
      <c r="E763" t="s">
        <v>4341</v>
      </c>
      <c r="F763" t="s">
        <v>2477</v>
      </c>
      <c r="G763" t="s">
        <v>4342</v>
      </c>
      <c r="H763" t="s">
        <v>1137</v>
      </c>
      <c r="I763" t="s">
        <v>4309</v>
      </c>
      <c r="J763" t="s">
        <v>4343</v>
      </c>
      <c r="K763" t="s">
        <v>4344</v>
      </c>
      <c r="L763" s="170">
        <v>31487</v>
      </c>
      <c r="M763" t="s">
        <v>4292</v>
      </c>
      <c r="N763" t="s">
        <v>4293</v>
      </c>
      <c r="O763" t="s">
        <v>1151</v>
      </c>
    </row>
    <row r="764" spans="1:15" x14ac:dyDescent="0.2">
      <c r="A764">
        <v>1844466</v>
      </c>
      <c r="B764" t="s">
        <v>1133</v>
      </c>
      <c r="C764" t="s">
        <v>829</v>
      </c>
      <c r="D764" t="s">
        <v>823</v>
      </c>
      <c r="E764" t="s">
        <v>4300</v>
      </c>
      <c r="F764" t="s">
        <v>4301</v>
      </c>
      <c r="G764" t="s">
        <v>4302</v>
      </c>
      <c r="H764" t="s">
        <v>1137</v>
      </c>
      <c r="I764" t="s">
        <v>1112</v>
      </c>
      <c r="J764" t="s">
        <v>4345</v>
      </c>
      <c r="K764" t="s">
        <v>4346</v>
      </c>
      <c r="L764" s="170">
        <v>39608</v>
      </c>
      <c r="M764" t="s">
        <v>4292</v>
      </c>
      <c r="N764" t="s">
        <v>4293</v>
      </c>
      <c r="O764" t="s">
        <v>1151</v>
      </c>
    </row>
    <row r="765" spans="1:15" x14ac:dyDescent="0.2">
      <c r="A765">
        <v>1202738</v>
      </c>
      <c r="B765" t="s">
        <v>1133</v>
      </c>
      <c r="C765" t="s">
        <v>432</v>
      </c>
      <c r="D765" t="s">
        <v>431</v>
      </c>
      <c r="E765" t="s">
        <v>2476</v>
      </c>
      <c r="F765" t="s">
        <v>2477</v>
      </c>
      <c r="G765" t="s">
        <v>2478</v>
      </c>
      <c r="H765" t="s">
        <v>1137</v>
      </c>
      <c r="I765" t="s">
        <v>1112</v>
      </c>
      <c r="J765" t="s">
        <v>2479</v>
      </c>
      <c r="K765" t="s">
        <v>2480</v>
      </c>
      <c r="L765" s="170">
        <v>29935</v>
      </c>
      <c r="M765" t="s">
        <v>4292</v>
      </c>
      <c r="N765" t="s">
        <v>4293</v>
      </c>
      <c r="O765" t="s">
        <v>1474</v>
      </c>
    </row>
    <row r="766" spans="1:15" x14ac:dyDescent="0.2">
      <c r="A766">
        <v>1109102</v>
      </c>
      <c r="B766" t="s">
        <v>1133</v>
      </c>
      <c r="C766" t="s">
        <v>831</v>
      </c>
      <c r="D766" t="s">
        <v>830</v>
      </c>
      <c r="E766" t="s">
        <v>4347</v>
      </c>
      <c r="F766" t="s">
        <v>4348</v>
      </c>
      <c r="G766" t="s">
        <v>4349</v>
      </c>
      <c r="H766" t="s">
        <v>1137</v>
      </c>
      <c r="I766" t="s">
        <v>4350</v>
      </c>
      <c r="J766" t="s">
        <v>4351</v>
      </c>
      <c r="K766" t="s">
        <v>4352</v>
      </c>
      <c r="L766" s="170">
        <v>23292</v>
      </c>
      <c r="M766" t="s">
        <v>4353</v>
      </c>
      <c r="N766" t="s">
        <v>4354</v>
      </c>
      <c r="O766" t="s">
        <v>1151</v>
      </c>
    </row>
    <row r="767" spans="1:15" x14ac:dyDescent="0.2">
      <c r="A767">
        <v>1069003</v>
      </c>
      <c r="B767" t="s">
        <v>1133</v>
      </c>
      <c r="C767" t="s">
        <v>280</v>
      </c>
      <c r="D767" t="s">
        <v>832</v>
      </c>
      <c r="E767" t="s">
        <v>4355</v>
      </c>
      <c r="F767" t="s">
        <v>4356</v>
      </c>
      <c r="G767" t="s">
        <v>4357</v>
      </c>
      <c r="H767" t="s">
        <v>1137</v>
      </c>
      <c r="I767" t="s">
        <v>1112</v>
      </c>
      <c r="J767" t="s">
        <v>4358</v>
      </c>
      <c r="K767" t="s">
        <v>4359</v>
      </c>
      <c r="L767" s="170">
        <v>24246</v>
      </c>
      <c r="M767" t="s">
        <v>4353</v>
      </c>
      <c r="N767" t="s">
        <v>4354</v>
      </c>
      <c r="O767" t="s">
        <v>1151</v>
      </c>
    </row>
    <row r="768" spans="1:15" x14ac:dyDescent="0.2">
      <c r="A768">
        <v>1101113</v>
      </c>
      <c r="B768" t="s">
        <v>1133</v>
      </c>
      <c r="C768" t="s">
        <v>427</v>
      </c>
      <c r="D768" t="s">
        <v>833</v>
      </c>
      <c r="E768" t="s">
        <v>4360</v>
      </c>
      <c r="F768" t="s">
        <v>4361</v>
      </c>
      <c r="G768" t="s">
        <v>4362</v>
      </c>
      <c r="H768" t="s">
        <v>1137</v>
      </c>
      <c r="I768" t="s">
        <v>1112</v>
      </c>
      <c r="J768" t="s">
        <v>4363</v>
      </c>
      <c r="K768" t="s">
        <v>4364</v>
      </c>
      <c r="L768" s="170">
        <v>29407</v>
      </c>
      <c r="M768" t="s">
        <v>4353</v>
      </c>
      <c r="N768" t="s">
        <v>4354</v>
      </c>
      <c r="O768" t="s">
        <v>1151</v>
      </c>
    </row>
    <row r="769" spans="1:15" x14ac:dyDescent="0.2">
      <c r="A769">
        <v>1104736</v>
      </c>
      <c r="B769" t="s">
        <v>1133</v>
      </c>
      <c r="C769" t="s">
        <v>127</v>
      </c>
      <c r="D769" t="s">
        <v>283</v>
      </c>
      <c r="E769" t="s">
        <v>4365</v>
      </c>
      <c r="F769" t="s">
        <v>4366</v>
      </c>
      <c r="G769" t="s">
        <v>4367</v>
      </c>
      <c r="H769" t="s">
        <v>1137</v>
      </c>
      <c r="I769" t="s">
        <v>1112</v>
      </c>
      <c r="J769" t="s">
        <v>4368</v>
      </c>
      <c r="K769" t="s">
        <v>4369</v>
      </c>
      <c r="L769" s="170">
        <v>20581</v>
      </c>
      <c r="M769" t="s">
        <v>4353</v>
      </c>
      <c r="N769" t="s">
        <v>4354</v>
      </c>
      <c r="O769" t="s">
        <v>1151</v>
      </c>
    </row>
    <row r="770" spans="1:15" x14ac:dyDescent="0.2">
      <c r="A770">
        <v>1202078</v>
      </c>
      <c r="B770" t="s">
        <v>1133</v>
      </c>
      <c r="C770" t="s">
        <v>167</v>
      </c>
      <c r="D770" t="s">
        <v>832</v>
      </c>
      <c r="E770" t="s">
        <v>4370</v>
      </c>
      <c r="F770" t="s">
        <v>4371</v>
      </c>
      <c r="G770" t="s">
        <v>4372</v>
      </c>
      <c r="H770" t="s">
        <v>1137</v>
      </c>
      <c r="I770" t="s">
        <v>4373</v>
      </c>
      <c r="J770" t="s">
        <v>4374</v>
      </c>
      <c r="K770" t="s">
        <v>4375</v>
      </c>
      <c r="L770" s="170">
        <v>21658</v>
      </c>
      <c r="M770" t="s">
        <v>4353</v>
      </c>
      <c r="N770" t="s">
        <v>4354</v>
      </c>
      <c r="O770" t="s">
        <v>1151</v>
      </c>
    </row>
    <row r="771" spans="1:15" x14ac:dyDescent="0.2">
      <c r="A771">
        <v>1240488</v>
      </c>
      <c r="B771" t="s">
        <v>1133</v>
      </c>
      <c r="C771" t="s">
        <v>212</v>
      </c>
      <c r="D771" t="s">
        <v>834</v>
      </c>
      <c r="E771" t="s">
        <v>4376</v>
      </c>
      <c r="F771" t="s">
        <v>4377</v>
      </c>
      <c r="G771" t="s">
        <v>4378</v>
      </c>
      <c r="H771" t="s">
        <v>1137</v>
      </c>
      <c r="I771" t="s">
        <v>4379</v>
      </c>
      <c r="J771" t="s">
        <v>4380</v>
      </c>
      <c r="K771" t="s">
        <v>4381</v>
      </c>
      <c r="L771" s="170">
        <v>33522</v>
      </c>
      <c r="M771" t="s">
        <v>4353</v>
      </c>
      <c r="N771" t="s">
        <v>4354</v>
      </c>
      <c r="O771" t="s">
        <v>1151</v>
      </c>
    </row>
    <row r="772" spans="1:15" x14ac:dyDescent="0.2">
      <c r="A772">
        <v>1083235</v>
      </c>
      <c r="B772" t="s">
        <v>1133</v>
      </c>
      <c r="C772" t="s">
        <v>49</v>
      </c>
      <c r="D772" t="s">
        <v>835</v>
      </c>
      <c r="E772" t="s">
        <v>4382</v>
      </c>
      <c r="F772" t="s">
        <v>4377</v>
      </c>
      <c r="G772" t="s">
        <v>4378</v>
      </c>
      <c r="H772" t="s">
        <v>1137</v>
      </c>
      <c r="I772" t="s">
        <v>4383</v>
      </c>
      <c r="J772" t="s">
        <v>4384</v>
      </c>
      <c r="K772" t="s">
        <v>4385</v>
      </c>
      <c r="L772" s="170">
        <v>17405</v>
      </c>
      <c r="M772" t="s">
        <v>4353</v>
      </c>
      <c r="N772" t="s">
        <v>4354</v>
      </c>
      <c r="O772" t="s">
        <v>1151</v>
      </c>
    </row>
    <row r="773" spans="1:15" x14ac:dyDescent="0.2">
      <c r="A773">
        <v>1094439</v>
      </c>
      <c r="B773" t="s">
        <v>1133</v>
      </c>
      <c r="C773" t="s">
        <v>251</v>
      </c>
      <c r="D773" t="s">
        <v>836</v>
      </c>
      <c r="E773" t="s">
        <v>4386</v>
      </c>
      <c r="F773" t="s">
        <v>4377</v>
      </c>
      <c r="G773" t="s">
        <v>4378</v>
      </c>
      <c r="H773" t="s">
        <v>1137</v>
      </c>
      <c r="I773" t="s">
        <v>1112</v>
      </c>
      <c r="J773" t="s">
        <v>4387</v>
      </c>
      <c r="K773" t="s">
        <v>4388</v>
      </c>
      <c r="L773" s="170">
        <v>30113</v>
      </c>
      <c r="M773" t="s">
        <v>4353</v>
      </c>
      <c r="N773" t="s">
        <v>4354</v>
      </c>
      <c r="O773" t="s">
        <v>1151</v>
      </c>
    </row>
    <row r="774" spans="1:15" x14ac:dyDescent="0.2">
      <c r="A774">
        <v>1202073</v>
      </c>
      <c r="B774" t="s">
        <v>1133</v>
      </c>
      <c r="C774" t="s">
        <v>49</v>
      </c>
      <c r="D774" t="s">
        <v>184</v>
      </c>
      <c r="E774" t="s">
        <v>4389</v>
      </c>
      <c r="F774" t="s">
        <v>4390</v>
      </c>
      <c r="G774" t="s">
        <v>4391</v>
      </c>
      <c r="H774" t="s">
        <v>1137</v>
      </c>
      <c r="I774" t="s">
        <v>4392</v>
      </c>
      <c r="J774" t="s">
        <v>4393</v>
      </c>
      <c r="K774" t="s">
        <v>4394</v>
      </c>
      <c r="L774" s="170">
        <v>19300</v>
      </c>
      <c r="M774" t="s">
        <v>4353</v>
      </c>
      <c r="N774" t="s">
        <v>4354</v>
      </c>
      <c r="O774" t="s">
        <v>1151</v>
      </c>
    </row>
    <row r="775" spans="1:15" x14ac:dyDescent="0.2">
      <c r="A775">
        <v>1240490</v>
      </c>
      <c r="B775" t="s">
        <v>1133</v>
      </c>
      <c r="C775" t="s">
        <v>295</v>
      </c>
      <c r="D775" t="s">
        <v>832</v>
      </c>
      <c r="E775" t="s">
        <v>4395</v>
      </c>
      <c r="F775" t="s">
        <v>4396</v>
      </c>
      <c r="G775" t="s">
        <v>4397</v>
      </c>
      <c r="H775" t="s">
        <v>1137</v>
      </c>
      <c r="I775" t="s">
        <v>1112</v>
      </c>
      <c r="J775" t="s">
        <v>4398</v>
      </c>
      <c r="K775" t="s">
        <v>4399</v>
      </c>
      <c r="L775" s="170">
        <v>33084</v>
      </c>
      <c r="M775" t="s">
        <v>4353</v>
      </c>
      <c r="N775" t="s">
        <v>4354</v>
      </c>
      <c r="O775" t="s">
        <v>1151</v>
      </c>
    </row>
    <row r="776" spans="1:15" x14ac:dyDescent="0.2">
      <c r="A776">
        <v>1109738</v>
      </c>
      <c r="B776" t="s">
        <v>1152</v>
      </c>
      <c r="C776" t="s">
        <v>837</v>
      </c>
      <c r="D776" t="s">
        <v>836</v>
      </c>
      <c r="E776" t="s">
        <v>4400</v>
      </c>
      <c r="F776" t="s">
        <v>4377</v>
      </c>
      <c r="G776" t="s">
        <v>4378</v>
      </c>
      <c r="H776" t="s">
        <v>1137</v>
      </c>
      <c r="I776" t="s">
        <v>1112</v>
      </c>
      <c r="J776" t="s">
        <v>4401</v>
      </c>
      <c r="K776" t="s">
        <v>4402</v>
      </c>
      <c r="L776" s="170">
        <v>31270</v>
      </c>
      <c r="M776" t="s">
        <v>4353</v>
      </c>
      <c r="N776" t="s">
        <v>4354</v>
      </c>
      <c r="O776" t="s">
        <v>1151</v>
      </c>
    </row>
    <row r="777" spans="1:15" x14ac:dyDescent="0.2">
      <c r="A777">
        <v>1061098</v>
      </c>
      <c r="B777" t="s">
        <v>1133</v>
      </c>
      <c r="C777" t="s">
        <v>233</v>
      </c>
      <c r="D777" t="s">
        <v>838</v>
      </c>
      <c r="E777" t="s">
        <v>4403</v>
      </c>
      <c r="F777" t="s">
        <v>4377</v>
      </c>
      <c r="G777" t="s">
        <v>4378</v>
      </c>
      <c r="H777" t="s">
        <v>1137</v>
      </c>
      <c r="I777" t="s">
        <v>4404</v>
      </c>
      <c r="J777" t="s">
        <v>4405</v>
      </c>
      <c r="K777" t="s">
        <v>4406</v>
      </c>
      <c r="L777" s="170">
        <v>25163</v>
      </c>
      <c r="M777" t="s">
        <v>4353</v>
      </c>
      <c r="N777" t="s">
        <v>4354</v>
      </c>
      <c r="O777" t="s">
        <v>1151</v>
      </c>
    </row>
    <row r="778" spans="1:15" x14ac:dyDescent="0.2">
      <c r="A778">
        <v>1202090</v>
      </c>
      <c r="B778" t="s">
        <v>1133</v>
      </c>
      <c r="C778" t="s">
        <v>140</v>
      </c>
      <c r="D778" t="s">
        <v>833</v>
      </c>
      <c r="E778" t="s">
        <v>4407</v>
      </c>
      <c r="F778" t="s">
        <v>4377</v>
      </c>
      <c r="G778" t="s">
        <v>4378</v>
      </c>
      <c r="H778" t="s">
        <v>1137</v>
      </c>
      <c r="I778" t="s">
        <v>4408</v>
      </c>
      <c r="J778" t="s">
        <v>4409</v>
      </c>
      <c r="K778" t="s">
        <v>4410</v>
      </c>
      <c r="L778" s="170">
        <v>17562</v>
      </c>
      <c r="M778" t="s">
        <v>4353</v>
      </c>
      <c r="N778" t="s">
        <v>4354</v>
      </c>
      <c r="O778" t="s">
        <v>1151</v>
      </c>
    </row>
    <row r="779" spans="1:15" x14ac:dyDescent="0.2">
      <c r="A779">
        <v>1067993</v>
      </c>
      <c r="B779" t="s">
        <v>1133</v>
      </c>
      <c r="C779" t="s">
        <v>57</v>
      </c>
      <c r="D779" t="s">
        <v>839</v>
      </c>
      <c r="E779" t="s">
        <v>4411</v>
      </c>
      <c r="F779" t="s">
        <v>4412</v>
      </c>
      <c r="G779" t="s">
        <v>4413</v>
      </c>
      <c r="H779" t="s">
        <v>1137</v>
      </c>
      <c r="I779" t="s">
        <v>1112</v>
      </c>
      <c r="J779" t="s">
        <v>4414</v>
      </c>
      <c r="K779" t="s">
        <v>4415</v>
      </c>
      <c r="L779" s="170">
        <v>23255</v>
      </c>
      <c r="M779" t="s">
        <v>4416</v>
      </c>
      <c r="N779" t="s">
        <v>4417</v>
      </c>
      <c r="O779" t="s">
        <v>1151</v>
      </c>
    </row>
    <row r="780" spans="1:15" x14ac:dyDescent="0.2">
      <c r="A780">
        <v>1059961</v>
      </c>
      <c r="B780" t="s">
        <v>1133</v>
      </c>
      <c r="C780" t="s">
        <v>55</v>
      </c>
      <c r="D780" t="s">
        <v>176</v>
      </c>
      <c r="E780" t="s">
        <v>4418</v>
      </c>
      <c r="F780" t="s">
        <v>4419</v>
      </c>
      <c r="G780" t="s">
        <v>4420</v>
      </c>
      <c r="H780" t="s">
        <v>1137</v>
      </c>
      <c r="I780" t="s">
        <v>4421</v>
      </c>
      <c r="J780" t="s">
        <v>4422</v>
      </c>
      <c r="K780" t="s">
        <v>4423</v>
      </c>
      <c r="L780" s="170">
        <v>17175</v>
      </c>
      <c r="M780" t="s">
        <v>4416</v>
      </c>
      <c r="N780" t="s">
        <v>4417</v>
      </c>
      <c r="O780" t="s">
        <v>1151</v>
      </c>
    </row>
    <row r="781" spans="1:15" x14ac:dyDescent="0.2">
      <c r="A781">
        <v>1202124</v>
      </c>
      <c r="B781" t="s">
        <v>1133</v>
      </c>
      <c r="C781" t="s">
        <v>127</v>
      </c>
      <c r="D781" t="s">
        <v>176</v>
      </c>
      <c r="E781" t="s">
        <v>4424</v>
      </c>
      <c r="F781" t="s">
        <v>4425</v>
      </c>
      <c r="G781" t="s">
        <v>4426</v>
      </c>
      <c r="H781" t="s">
        <v>1137</v>
      </c>
      <c r="I781" t="s">
        <v>4427</v>
      </c>
      <c r="J781" t="s">
        <v>1112</v>
      </c>
      <c r="K781" t="s">
        <v>4428</v>
      </c>
      <c r="L781" s="170">
        <v>18144</v>
      </c>
      <c r="M781" t="s">
        <v>4416</v>
      </c>
      <c r="N781" t="s">
        <v>4417</v>
      </c>
      <c r="O781" t="s">
        <v>1151</v>
      </c>
    </row>
    <row r="782" spans="1:15" x14ac:dyDescent="0.2">
      <c r="A782">
        <v>1068019</v>
      </c>
      <c r="B782" t="s">
        <v>1133</v>
      </c>
      <c r="C782" t="s">
        <v>159</v>
      </c>
      <c r="D782" t="s">
        <v>810</v>
      </c>
      <c r="E782" t="s">
        <v>4429</v>
      </c>
      <c r="F782" t="s">
        <v>4430</v>
      </c>
      <c r="G782" t="s">
        <v>4431</v>
      </c>
      <c r="H782" t="s">
        <v>1137</v>
      </c>
      <c r="I782" t="s">
        <v>4432</v>
      </c>
      <c r="J782" t="s">
        <v>4433</v>
      </c>
      <c r="K782" t="s">
        <v>4434</v>
      </c>
      <c r="L782" s="170">
        <v>16724</v>
      </c>
      <c r="M782" t="s">
        <v>4416</v>
      </c>
      <c r="N782" t="s">
        <v>4417</v>
      </c>
      <c r="O782" t="s">
        <v>1151</v>
      </c>
    </row>
    <row r="783" spans="1:15" x14ac:dyDescent="0.2">
      <c r="A783">
        <v>1067955</v>
      </c>
      <c r="B783" t="s">
        <v>1152</v>
      </c>
      <c r="C783" t="s">
        <v>263</v>
      </c>
      <c r="D783" t="s">
        <v>840</v>
      </c>
      <c r="E783" t="s">
        <v>4435</v>
      </c>
      <c r="F783" t="s">
        <v>4436</v>
      </c>
      <c r="G783" t="s">
        <v>4437</v>
      </c>
      <c r="H783" t="s">
        <v>1137</v>
      </c>
      <c r="I783" t="s">
        <v>1112</v>
      </c>
      <c r="J783" t="s">
        <v>4438</v>
      </c>
      <c r="K783" t="s">
        <v>4439</v>
      </c>
      <c r="L783" s="170">
        <v>25245</v>
      </c>
      <c r="M783" t="s">
        <v>4416</v>
      </c>
      <c r="N783" t="s">
        <v>4417</v>
      </c>
      <c r="O783" t="s">
        <v>1151</v>
      </c>
    </row>
    <row r="784" spans="1:15" x14ac:dyDescent="0.2">
      <c r="A784">
        <v>1067731</v>
      </c>
      <c r="B784" t="s">
        <v>1133</v>
      </c>
      <c r="C784" t="s">
        <v>379</v>
      </c>
      <c r="D784" t="s">
        <v>480</v>
      </c>
      <c r="E784" t="s">
        <v>4440</v>
      </c>
      <c r="F784" t="s">
        <v>4441</v>
      </c>
      <c r="G784" t="s">
        <v>4442</v>
      </c>
      <c r="H784" t="s">
        <v>1137</v>
      </c>
      <c r="I784" t="s">
        <v>4443</v>
      </c>
      <c r="J784" t="s">
        <v>4444</v>
      </c>
      <c r="K784" t="s">
        <v>4445</v>
      </c>
      <c r="L784" s="170">
        <v>15497</v>
      </c>
      <c r="M784" t="s">
        <v>4416</v>
      </c>
      <c r="N784" t="s">
        <v>4417</v>
      </c>
      <c r="O784" t="s">
        <v>1151</v>
      </c>
    </row>
    <row r="785" spans="1:15" x14ac:dyDescent="0.2">
      <c r="A785">
        <v>1148198</v>
      </c>
      <c r="B785" t="s">
        <v>1133</v>
      </c>
      <c r="C785" t="s">
        <v>842</v>
      </c>
      <c r="D785" t="s">
        <v>841</v>
      </c>
      <c r="E785" t="s">
        <v>4446</v>
      </c>
      <c r="F785" t="s">
        <v>4447</v>
      </c>
      <c r="G785" t="s">
        <v>4448</v>
      </c>
      <c r="H785" t="s">
        <v>1137</v>
      </c>
      <c r="I785" t="s">
        <v>1112</v>
      </c>
      <c r="J785" t="s">
        <v>4449</v>
      </c>
      <c r="K785" t="s">
        <v>4450</v>
      </c>
      <c r="L785" s="170">
        <v>32386</v>
      </c>
      <c r="M785" t="s">
        <v>4416</v>
      </c>
      <c r="N785" t="s">
        <v>4417</v>
      </c>
      <c r="O785" t="s">
        <v>1151</v>
      </c>
    </row>
    <row r="786" spans="1:15" x14ac:dyDescent="0.2">
      <c r="A786">
        <v>1202144</v>
      </c>
      <c r="B786" t="s">
        <v>1133</v>
      </c>
      <c r="C786" t="s">
        <v>107</v>
      </c>
      <c r="D786" t="s">
        <v>270</v>
      </c>
      <c r="E786" t="s">
        <v>4451</v>
      </c>
      <c r="F786" t="s">
        <v>4452</v>
      </c>
      <c r="G786" t="s">
        <v>4453</v>
      </c>
      <c r="H786" t="s">
        <v>1137</v>
      </c>
      <c r="I786" t="s">
        <v>4454</v>
      </c>
      <c r="J786" t="s">
        <v>4455</v>
      </c>
      <c r="K786" t="s">
        <v>4456</v>
      </c>
      <c r="L786" s="170">
        <v>26400</v>
      </c>
      <c r="M786" t="s">
        <v>4457</v>
      </c>
      <c r="N786" t="s">
        <v>4458</v>
      </c>
      <c r="O786" t="s">
        <v>1151</v>
      </c>
    </row>
    <row r="787" spans="1:15" x14ac:dyDescent="0.2">
      <c r="A787">
        <v>1240495</v>
      </c>
      <c r="B787" t="s">
        <v>1152</v>
      </c>
      <c r="C787" t="s">
        <v>844</v>
      </c>
      <c r="D787" t="s">
        <v>843</v>
      </c>
      <c r="E787" t="s">
        <v>4459</v>
      </c>
      <c r="F787" t="s">
        <v>4460</v>
      </c>
      <c r="G787" t="s">
        <v>4461</v>
      </c>
      <c r="H787" t="s">
        <v>1137</v>
      </c>
      <c r="I787" t="s">
        <v>1112</v>
      </c>
      <c r="J787" t="s">
        <v>4462</v>
      </c>
      <c r="K787" t="s">
        <v>4463</v>
      </c>
      <c r="L787" s="170">
        <v>32727</v>
      </c>
      <c r="M787" t="s">
        <v>4457</v>
      </c>
      <c r="N787" t="s">
        <v>4458</v>
      </c>
      <c r="O787" t="s">
        <v>1151</v>
      </c>
    </row>
    <row r="788" spans="1:15" x14ac:dyDescent="0.2">
      <c r="A788">
        <v>1202149</v>
      </c>
      <c r="B788" t="s">
        <v>1152</v>
      </c>
      <c r="C788" t="s">
        <v>845</v>
      </c>
      <c r="D788" t="s">
        <v>593</v>
      </c>
      <c r="E788" t="s">
        <v>4464</v>
      </c>
      <c r="F788" t="s">
        <v>4465</v>
      </c>
      <c r="G788" t="s">
        <v>4466</v>
      </c>
      <c r="H788" t="s">
        <v>1137</v>
      </c>
      <c r="I788" t="s">
        <v>4467</v>
      </c>
      <c r="J788" t="s">
        <v>1112</v>
      </c>
      <c r="K788" t="s">
        <v>4468</v>
      </c>
      <c r="L788" s="170">
        <v>25174</v>
      </c>
      <c r="M788" t="s">
        <v>4457</v>
      </c>
      <c r="N788" t="s">
        <v>4458</v>
      </c>
      <c r="O788" t="s">
        <v>1151</v>
      </c>
    </row>
    <row r="789" spans="1:15" x14ac:dyDescent="0.2">
      <c r="A789">
        <v>1202141</v>
      </c>
      <c r="B789" t="s">
        <v>1133</v>
      </c>
      <c r="C789" t="s">
        <v>159</v>
      </c>
      <c r="D789" t="s">
        <v>846</v>
      </c>
      <c r="E789" t="s">
        <v>4469</v>
      </c>
      <c r="F789" t="s">
        <v>4470</v>
      </c>
      <c r="G789" t="s">
        <v>4471</v>
      </c>
      <c r="H789" t="s">
        <v>1137</v>
      </c>
      <c r="I789" t="s">
        <v>4472</v>
      </c>
      <c r="J789" t="s">
        <v>4473</v>
      </c>
      <c r="K789" t="s">
        <v>4474</v>
      </c>
      <c r="L789" s="170">
        <v>24005</v>
      </c>
      <c r="M789" t="s">
        <v>4457</v>
      </c>
      <c r="N789" t="s">
        <v>4458</v>
      </c>
      <c r="O789" t="s">
        <v>1151</v>
      </c>
    </row>
    <row r="790" spans="1:15" x14ac:dyDescent="0.2">
      <c r="A790">
        <v>1202145</v>
      </c>
      <c r="B790" t="s">
        <v>1133</v>
      </c>
      <c r="C790" t="s">
        <v>170</v>
      </c>
      <c r="D790" t="s">
        <v>847</v>
      </c>
      <c r="E790" t="s">
        <v>4475</v>
      </c>
      <c r="F790" t="s">
        <v>4476</v>
      </c>
      <c r="G790" t="s">
        <v>4477</v>
      </c>
      <c r="H790" t="s">
        <v>1137</v>
      </c>
      <c r="I790" t="s">
        <v>1112</v>
      </c>
      <c r="J790" t="s">
        <v>4478</v>
      </c>
      <c r="K790" t="s">
        <v>1112</v>
      </c>
      <c r="L790" s="170">
        <v>27573</v>
      </c>
      <c r="M790" t="s">
        <v>4457</v>
      </c>
      <c r="N790" t="s">
        <v>4458</v>
      </c>
      <c r="O790" t="s">
        <v>1151</v>
      </c>
    </row>
    <row r="791" spans="1:15" x14ac:dyDescent="0.2">
      <c r="A791">
        <v>1202156</v>
      </c>
      <c r="B791" t="s">
        <v>1133</v>
      </c>
      <c r="C791" t="s">
        <v>849</v>
      </c>
      <c r="D791" t="s">
        <v>848</v>
      </c>
      <c r="E791" t="s">
        <v>4479</v>
      </c>
      <c r="F791" t="s">
        <v>4480</v>
      </c>
      <c r="G791" t="s">
        <v>4481</v>
      </c>
      <c r="H791" t="s">
        <v>1137</v>
      </c>
      <c r="I791" t="s">
        <v>1112</v>
      </c>
      <c r="J791" t="s">
        <v>4482</v>
      </c>
      <c r="K791" t="s">
        <v>4483</v>
      </c>
      <c r="L791" s="170">
        <v>29426</v>
      </c>
      <c r="M791" t="s">
        <v>4484</v>
      </c>
      <c r="N791" t="s">
        <v>4485</v>
      </c>
      <c r="O791" t="s">
        <v>1151</v>
      </c>
    </row>
    <row r="792" spans="1:15" x14ac:dyDescent="0.2">
      <c r="A792">
        <v>2263410</v>
      </c>
      <c r="B792" t="s">
        <v>1152</v>
      </c>
      <c r="C792" t="s">
        <v>489</v>
      </c>
      <c r="D792" t="s">
        <v>850</v>
      </c>
      <c r="E792" t="s">
        <v>4486</v>
      </c>
      <c r="F792" t="s">
        <v>4480</v>
      </c>
      <c r="G792" t="s">
        <v>4481</v>
      </c>
      <c r="H792" t="s">
        <v>1137</v>
      </c>
      <c r="I792" t="s">
        <v>1112</v>
      </c>
      <c r="J792" t="s">
        <v>1112</v>
      </c>
      <c r="K792" t="s">
        <v>1112</v>
      </c>
      <c r="L792" s="170">
        <v>28277</v>
      </c>
      <c r="M792" t="s">
        <v>4484</v>
      </c>
      <c r="N792" t="s">
        <v>4485</v>
      </c>
      <c r="O792" t="s">
        <v>1151</v>
      </c>
    </row>
    <row r="793" spans="1:15" x14ac:dyDescent="0.2">
      <c r="A793">
        <v>1042807</v>
      </c>
      <c r="B793" t="s">
        <v>1133</v>
      </c>
      <c r="C793" t="s">
        <v>852</v>
      </c>
      <c r="D793" t="s">
        <v>851</v>
      </c>
      <c r="E793" t="s">
        <v>4487</v>
      </c>
      <c r="F793" t="s">
        <v>4488</v>
      </c>
      <c r="G793" t="s">
        <v>4489</v>
      </c>
      <c r="H793" t="s">
        <v>1137</v>
      </c>
      <c r="I793" t="s">
        <v>1112</v>
      </c>
      <c r="J793" t="s">
        <v>4490</v>
      </c>
      <c r="K793" t="s">
        <v>1112</v>
      </c>
      <c r="L793" s="170">
        <v>24328</v>
      </c>
      <c r="M793" t="s">
        <v>4484</v>
      </c>
      <c r="N793" t="s">
        <v>4485</v>
      </c>
      <c r="O793" t="s">
        <v>1151</v>
      </c>
    </row>
    <row r="794" spans="1:15" x14ac:dyDescent="0.2">
      <c r="A794">
        <v>1591845</v>
      </c>
      <c r="B794" t="s">
        <v>1133</v>
      </c>
      <c r="C794" t="s">
        <v>854</v>
      </c>
      <c r="D794" t="s">
        <v>853</v>
      </c>
      <c r="E794" t="s">
        <v>4491</v>
      </c>
      <c r="F794" t="s">
        <v>4492</v>
      </c>
      <c r="G794" t="s">
        <v>4493</v>
      </c>
      <c r="H794" t="s">
        <v>1137</v>
      </c>
      <c r="I794" t="s">
        <v>1112</v>
      </c>
      <c r="J794" t="s">
        <v>1112</v>
      </c>
      <c r="K794" t="s">
        <v>1112</v>
      </c>
      <c r="L794" s="170">
        <v>32675</v>
      </c>
      <c r="M794" t="s">
        <v>4484</v>
      </c>
      <c r="N794" t="s">
        <v>4485</v>
      </c>
      <c r="O794" t="s">
        <v>1151</v>
      </c>
    </row>
    <row r="795" spans="1:15" x14ac:dyDescent="0.2">
      <c r="A795">
        <v>1244380</v>
      </c>
      <c r="B795" t="s">
        <v>1133</v>
      </c>
      <c r="C795" t="s">
        <v>761</v>
      </c>
      <c r="D795" t="s">
        <v>855</v>
      </c>
      <c r="E795" t="s">
        <v>4494</v>
      </c>
      <c r="F795" t="s">
        <v>4495</v>
      </c>
      <c r="G795" t="s">
        <v>4496</v>
      </c>
      <c r="H795" t="s">
        <v>1137</v>
      </c>
      <c r="I795" t="s">
        <v>1112</v>
      </c>
      <c r="J795" t="s">
        <v>4497</v>
      </c>
      <c r="K795" t="s">
        <v>4498</v>
      </c>
      <c r="L795" s="170">
        <v>28638</v>
      </c>
      <c r="M795" t="s">
        <v>4484</v>
      </c>
      <c r="N795" t="s">
        <v>4485</v>
      </c>
      <c r="O795" t="s">
        <v>1151</v>
      </c>
    </row>
    <row r="796" spans="1:15" x14ac:dyDescent="0.2">
      <c r="A796">
        <v>1202159</v>
      </c>
      <c r="B796" t="s">
        <v>1133</v>
      </c>
      <c r="C796" t="s">
        <v>857</v>
      </c>
      <c r="D796" t="s">
        <v>856</v>
      </c>
      <c r="E796" t="s">
        <v>4499</v>
      </c>
      <c r="F796" t="s">
        <v>4500</v>
      </c>
      <c r="G796" t="s">
        <v>4501</v>
      </c>
      <c r="H796" t="s">
        <v>1137</v>
      </c>
      <c r="I796" t="s">
        <v>1112</v>
      </c>
      <c r="J796" t="s">
        <v>4502</v>
      </c>
      <c r="K796" t="s">
        <v>4503</v>
      </c>
      <c r="L796" s="170">
        <v>22309</v>
      </c>
      <c r="M796" t="s">
        <v>4484</v>
      </c>
      <c r="N796" t="s">
        <v>4485</v>
      </c>
      <c r="O796" t="s">
        <v>1151</v>
      </c>
    </row>
    <row r="797" spans="1:15" x14ac:dyDescent="0.2">
      <c r="A797">
        <v>1647448</v>
      </c>
      <c r="B797" t="s">
        <v>1133</v>
      </c>
      <c r="C797" t="s">
        <v>859</v>
      </c>
      <c r="D797" t="s">
        <v>858</v>
      </c>
      <c r="E797" t="s">
        <v>4504</v>
      </c>
      <c r="F797" t="s">
        <v>4505</v>
      </c>
      <c r="G797" t="s">
        <v>4506</v>
      </c>
      <c r="H797" t="s">
        <v>1137</v>
      </c>
      <c r="I797" t="s">
        <v>1112</v>
      </c>
      <c r="J797" t="s">
        <v>1112</v>
      </c>
      <c r="K797" t="s">
        <v>1112</v>
      </c>
      <c r="L797" s="170">
        <v>31687</v>
      </c>
      <c r="M797" t="s">
        <v>4484</v>
      </c>
      <c r="N797" t="s">
        <v>4485</v>
      </c>
      <c r="O797" t="s">
        <v>1151</v>
      </c>
    </row>
    <row r="798" spans="1:15" x14ac:dyDescent="0.2">
      <c r="A798">
        <v>1202160</v>
      </c>
      <c r="B798" t="s">
        <v>1133</v>
      </c>
      <c r="C798" t="s">
        <v>861</v>
      </c>
      <c r="D798" t="s">
        <v>860</v>
      </c>
      <c r="E798" t="s">
        <v>4507</v>
      </c>
      <c r="F798" t="s">
        <v>4480</v>
      </c>
      <c r="G798" t="s">
        <v>4481</v>
      </c>
      <c r="H798" t="s">
        <v>1137</v>
      </c>
      <c r="I798" t="s">
        <v>4508</v>
      </c>
      <c r="J798" t="s">
        <v>1112</v>
      </c>
      <c r="K798" t="s">
        <v>1112</v>
      </c>
      <c r="L798" s="170">
        <v>22561</v>
      </c>
      <c r="M798" t="s">
        <v>4484</v>
      </c>
      <c r="N798" t="s">
        <v>4485</v>
      </c>
      <c r="O798" t="s">
        <v>1151</v>
      </c>
    </row>
    <row r="799" spans="1:15" x14ac:dyDescent="0.2">
      <c r="A799">
        <v>1202155</v>
      </c>
      <c r="B799" t="s">
        <v>1133</v>
      </c>
      <c r="C799" t="s">
        <v>863</v>
      </c>
      <c r="D799" t="s">
        <v>862</v>
      </c>
      <c r="E799" t="s">
        <v>4509</v>
      </c>
      <c r="F799" t="s">
        <v>4480</v>
      </c>
      <c r="G799" t="s">
        <v>4481</v>
      </c>
      <c r="H799" t="s">
        <v>1137</v>
      </c>
      <c r="I799" t="s">
        <v>1112</v>
      </c>
      <c r="J799" t="s">
        <v>4510</v>
      </c>
      <c r="K799" t="s">
        <v>4511</v>
      </c>
      <c r="L799" s="170">
        <v>23642</v>
      </c>
      <c r="M799" t="s">
        <v>4484</v>
      </c>
      <c r="N799" t="s">
        <v>4485</v>
      </c>
      <c r="O799" t="s">
        <v>1151</v>
      </c>
    </row>
    <row r="800" spans="1:15" x14ac:dyDescent="0.2">
      <c r="A800">
        <v>1394222</v>
      </c>
      <c r="B800" t="s">
        <v>1133</v>
      </c>
      <c r="C800" t="s">
        <v>864</v>
      </c>
      <c r="D800" t="s">
        <v>231</v>
      </c>
      <c r="E800" t="s">
        <v>4512</v>
      </c>
      <c r="F800" t="s">
        <v>4480</v>
      </c>
      <c r="G800" t="s">
        <v>4481</v>
      </c>
      <c r="H800" t="s">
        <v>1137</v>
      </c>
      <c r="I800" t="s">
        <v>4513</v>
      </c>
      <c r="J800" t="s">
        <v>4514</v>
      </c>
      <c r="K800" t="s">
        <v>4515</v>
      </c>
      <c r="L800" s="170">
        <v>27958</v>
      </c>
      <c r="M800" t="s">
        <v>4484</v>
      </c>
      <c r="N800" t="s">
        <v>4485</v>
      </c>
      <c r="O800" t="s">
        <v>1151</v>
      </c>
    </row>
    <row r="801" spans="1:15" x14ac:dyDescent="0.2">
      <c r="A801">
        <v>1277187</v>
      </c>
      <c r="B801" t="s">
        <v>1133</v>
      </c>
      <c r="C801" t="s">
        <v>866</v>
      </c>
      <c r="D801" t="s">
        <v>865</v>
      </c>
      <c r="E801" t="s">
        <v>4516</v>
      </c>
      <c r="F801" t="s">
        <v>4480</v>
      </c>
      <c r="G801" t="s">
        <v>4481</v>
      </c>
      <c r="H801" t="s">
        <v>1137</v>
      </c>
      <c r="I801" t="s">
        <v>1112</v>
      </c>
      <c r="J801" t="s">
        <v>4517</v>
      </c>
      <c r="K801" t="s">
        <v>1112</v>
      </c>
      <c r="L801" s="170">
        <v>29535</v>
      </c>
      <c r="M801" t="s">
        <v>4484</v>
      </c>
      <c r="N801" t="s">
        <v>4485</v>
      </c>
      <c r="O801" t="s">
        <v>1151</v>
      </c>
    </row>
    <row r="802" spans="1:15" x14ac:dyDescent="0.2">
      <c r="A802">
        <v>1017428</v>
      </c>
      <c r="B802" t="s">
        <v>1133</v>
      </c>
      <c r="C802" t="s">
        <v>867</v>
      </c>
      <c r="D802" t="s">
        <v>178</v>
      </c>
      <c r="E802" t="s">
        <v>4518</v>
      </c>
      <c r="F802" t="s">
        <v>4519</v>
      </c>
      <c r="G802" t="s">
        <v>4520</v>
      </c>
      <c r="H802" t="s">
        <v>1137</v>
      </c>
      <c r="I802" t="s">
        <v>4521</v>
      </c>
      <c r="J802" t="s">
        <v>4522</v>
      </c>
      <c r="K802" t="s">
        <v>4523</v>
      </c>
      <c r="L802" s="170">
        <v>30779</v>
      </c>
      <c r="M802" t="s">
        <v>4484</v>
      </c>
      <c r="N802" t="s">
        <v>4485</v>
      </c>
      <c r="O802" t="s">
        <v>1151</v>
      </c>
    </row>
    <row r="803" spans="1:15" x14ac:dyDescent="0.2">
      <c r="A803">
        <v>1152972</v>
      </c>
      <c r="B803" t="s">
        <v>1133</v>
      </c>
      <c r="C803" t="s">
        <v>869</v>
      </c>
      <c r="D803" t="s">
        <v>868</v>
      </c>
      <c r="E803" t="s">
        <v>4524</v>
      </c>
      <c r="F803" t="s">
        <v>4500</v>
      </c>
      <c r="G803" t="s">
        <v>4525</v>
      </c>
      <c r="H803" t="s">
        <v>1137</v>
      </c>
      <c r="I803" t="s">
        <v>4526</v>
      </c>
      <c r="J803" t="s">
        <v>1112</v>
      </c>
      <c r="K803" t="s">
        <v>1112</v>
      </c>
      <c r="L803" s="170">
        <v>25259</v>
      </c>
      <c r="M803" t="s">
        <v>4484</v>
      </c>
      <c r="N803" t="s">
        <v>4485</v>
      </c>
      <c r="O803" t="s">
        <v>1151</v>
      </c>
    </row>
    <row r="804" spans="1:15" x14ac:dyDescent="0.2">
      <c r="A804">
        <v>1120071</v>
      </c>
      <c r="B804" t="s">
        <v>1133</v>
      </c>
      <c r="C804" t="s">
        <v>51</v>
      </c>
      <c r="D804" t="s">
        <v>870</v>
      </c>
      <c r="E804" t="s">
        <v>4527</v>
      </c>
      <c r="F804" t="s">
        <v>3924</v>
      </c>
      <c r="G804" t="s">
        <v>3925</v>
      </c>
      <c r="H804" t="s">
        <v>1137</v>
      </c>
      <c r="I804" t="s">
        <v>4528</v>
      </c>
      <c r="J804" t="s">
        <v>4529</v>
      </c>
      <c r="K804" t="s">
        <v>4530</v>
      </c>
      <c r="L804" s="170">
        <v>17319</v>
      </c>
      <c r="M804" t="s">
        <v>4531</v>
      </c>
      <c r="N804" t="s">
        <v>4532</v>
      </c>
      <c r="O804" t="s">
        <v>1151</v>
      </c>
    </row>
    <row r="805" spans="1:15" x14ac:dyDescent="0.2">
      <c r="A805">
        <v>1237786</v>
      </c>
      <c r="B805" t="s">
        <v>1133</v>
      </c>
      <c r="C805" t="s">
        <v>872</v>
      </c>
      <c r="D805" t="s">
        <v>871</v>
      </c>
      <c r="E805" t="s">
        <v>4533</v>
      </c>
      <c r="F805" t="s">
        <v>4534</v>
      </c>
      <c r="G805" t="s">
        <v>4535</v>
      </c>
      <c r="H805" t="s">
        <v>1137</v>
      </c>
      <c r="I805" t="s">
        <v>1112</v>
      </c>
      <c r="J805" t="s">
        <v>4536</v>
      </c>
      <c r="K805" t="s">
        <v>4537</v>
      </c>
      <c r="L805" s="170">
        <v>19331</v>
      </c>
      <c r="M805" t="s">
        <v>4531</v>
      </c>
      <c r="N805" t="s">
        <v>4532</v>
      </c>
      <c r="O805" t="s">
        <v>1151</v>
      </c>
    </row>
    <row r="806" spans="1:15" x14ac:dyDescent="0.2">
      <c r="A806">
        <v>1120181</v>
      </c>
      <c r="B806" t="s">
        <v>1133</v>
      </c>
      <c r="C806" t="s">
        <v>295</v>
      </c>
      <c r="D806" t="s">
        <v>676</v>
      </c>
      <c r="E806" t="s">
        <v>4538</v>
      </c>
      <c r="F806" t="s">
        <v>4539</v>
      </c>
      <c r="G806" t="s">
        <v>4540</v>
      </c>
      <c r="H806" t="s">
        <v>1137</v>
      </c>
      <c r="I806" t="s">
        <v>4541</v>
      </c>
      <c r="J806" t="s">
        <v>4542</v>
      </c>
      <c r="K806" t="s">
        <v>4543</v>
      </c>
      <c r="L806" s="170">
        <v>17001</v>
      </c>
      <c r="M806" t="s">
        <v>4531</v>
      </c>
      <c r="N806" t="s">
        <v>4532</v>
      </c>
      <c r="O806" t="s">
        <v>1151</v>
      </c>
    </row>
    <row r="807" spans="1:15" x14ac:dyDescent="0.2">
      <c r="A807">
        <v>1120185</v>
      </c>
      <c r="B807" t="s">
        <v>1133</v>
      </c>
      <c r="C807" t="s">
        <v>105</v>
      </c>
      <c r="D807" t="s">
        <v>873</v>
      </c>
      <c r="E807" t="s">
        <v>4544</v>
      </c>
      <c r="F807" t="s">
        <v>3924</v>
      </c>
      <c r="G807" t="s">
        <v>3925</v>
      </c>
      <c r="H807" t="s">
        <v>1137</v>
      </c>
      <c r="I807" t="s">
        <v>4545</v>
      </c>
      <c r="J807" t="s">
        <v>4546</v>
      </c>
      <c r="K807" t="s">
        <v>4547</v>
      </c>
      <c r="L807" s="170">
        <v>26361</v>
      </c>
      <c r="M807" t="s">
        <v>4531</v>
      </c>
      <c r="N807" t="s">
        <v>4532</v>
      </c>
      <c r="O807" t="s">
        <v>1151</v>
      </c>
    </row>
    <row r="808" spans="1:15" x14ac:dyDescent="0.2">
      <c r="A808">
        <v>1119980</v>
      </c>
      <c r="B808" t="s">
        <v>1133</v>
      </c>
      <c r="C808" t="s">
        <v>136</v>
      </c>
      <c r="D808" t="s">
        <v>262</v>
      </c>
      <c r="E808" t="s">
        <v>3923</v>
      </c>
      <c r="F808" t="s">
        <v>3924</v>
      </c>
      <c r="G808" t="s">
        <v>3925</v>
      </c>
      <c r="H808" t="s">
        <v>1137</v>
      </c>
      <c r="I808" t="s">
        <v>4548</v>
      </c>
      <c r="J808" t="s">
        <v>4549</v>
      </c>
      <c r="K808" t="s">
        <v>4550</v>
      </c>
      <c r="L808" s="170">
        <v>21622</v>
      </c>
      <c r="M808" t="s">
        <v>4531</v>
      </c>
      <c r="N808" t="s">
        <v>4532</v>
      </c>
      <c r="O808" t="s">
        <v>1151</v>
      </c>
    </row>
    <row r="809" spans="1:15" x14ac:dyDescent="0.2">
      <c r="A809">
        <v>1120220</v>
      </c>
      <c r="B809" t="s">
        <v>1133</v>
      </c>
      <c r="C809" t="s">
        <v>875</v>
      </c>
      <c r="D809" t="s">
        <v>874</v>
      </c>
      <c r="E809" t="s">
        <v>4551</v>
      </c>
      <c r="F809" t="s">
        <v>3924</v>
      </c>
      <c r="G809" t="s">
        <v>3925</v>
      </c>
      <c r="H809" t="s">
        <v>1137</v>
      </c>
      <c r="I809" t="s">
        <v>4552</v>
      </c>
      <c r="J809" t="s">
        <v>4553</v>
      </c>
      <c r="K809" t="s">
        <v>4554</v>
      </c>
      <c r="L809" s="170">
        <v>20836</v>
      </c>
      <c r="M809" t="s">
        <v>4531</v>
      </c>
      <c r="N809" t="s">
        <v>4532</v>
      </c>
      <c r="O809" t="s">
        <v>1151</v>
      </c>
    </row>
    <row r="810" spans="1:15" x14ac:dyDescent="0.2">
      <c r="A810">
        <v>1295354</v>
      </c>
      <c r="B810" t="s">
        <v>1133</v>
      </c>
      <c r="C810" t="s">
        <v>877</v>
      </c>
      <c r="D810" t="s">
        <v>876</v>
      </c>
      <c r="E810" t="s">
        <v>4555</v>
      </c>
      <c r="F810" t="s">
        <v>4556</v>
      </c>
      <c r="G810" t="s">
        <v>4557</v>
      </c>
      <c r="H810" t="s">
        <v>1137</v>
      </c>
      <c r="I810" t="s">
        <v>1112</v>
      </c>
      <c r="J810" t="s">
        <v>1112</v>
      </c>
      <c r="K810" t="s">
        <v>1112</v>
      </c>
      <c r="L810" s="170">
        <v>28437</v>
      </c>
      <c r="M810" t="s">
        <v>4531</v>
      </c>
      <c r="N810" t="s">
        <v>4532</v>
      </c>
      <c r="O810" t="s">
        <v>1151</v>
      </c>
    </row>
    <row r="811" spans="1:15" x14ac:dyDescent="0.2">
      <c r="A811">
        <v>1202040</v>
      </c>
      <c r="B811" t="s">
        <v>1133</v>
      </c>
      <c r="C811" t="s">
        <v>878</v>
      </c>
      <c r="D811" t="s">
        <v>54</v>
      </c>
      <c r="E811" t="s">
        <v>4558</v>
      </c>
      <c r="F811" t="s">
        <v>4559</v>
      </c>
      <c r="G811" t="s">
        <v>4560</v>
      </c>
      <c r="H811" t="s">
        <v>1137</v>
      </c>
      <c r="I811" t="s">
        <v>4561</v>
      </c>
      <c r="J811" t="s">
        <v>4562</v>
      </c>
      <c r="K811" t="s">
        <v>4563</v>
      </c>
      <c r="L811" s="170">
        <v>16881</v>
      </c>
      <c r="M811" t="s">
        <v>4531</v>
      </c>
      <c r="N811" t="s">
        <v>4532</v>
      </c>
      <c r="O811" t="s">
        <v>1151</v>
      </c>
    </row>
    <row r="812" spans="1:15" x14ac:dyDescent="0.2">
      <c r="A812">
        <v>1269226</v>
      </c>
      <c r="B812" t="s">
        <v>1133</v>
      </c>
      <c r="C812" t="s">
        <v>74</v>
      </c>
      <c r="D812" t="s">
        <v>262</v>
      </c>
      <c r="E812" t="s">
        <v>3923</v>
      </c>
      <c r="F812" t="s">
        <v>3924</v>
      </c>
      <c r="G812" t="s">
        <v>3925</v>
      </c>
      <c r="H812" t="s">
        <v>1137</v>
      </c>
      <c r="I812" t="s">
        <v>1112</v>
      </c>
      <c r="J812" t="s">
        <v>3926</v>
      </c>
      <c r="K812" t="s">
        <v>3927</v>
      </c>
      <c r="L812" s="170">
        <v>35109</v>
      </c>
      <c r="M812" t="s">
        <v>4531</v>
      </c>
      <c r="N812" t="s">
        <v>4532</v>
      </c>
      <c r="O812" t="s">
        <v>1151</v>
      </c>
    </row>
    <row r="813" spans="1:15" x14ac:dyDescent="0.2">
      <c r="A813">
        <v>1178371</v>
      </c>
      <c r="B813" t="s">
        <v>1133</v>
      </c>
      <c r="C813" t="s">
        <v>251</v>
      </c>
      <c r="D813" t="s">
        <v>676</v>
      </c>
      <c r="E813" t="s">
        <v>4564</v>
      </c>
      <c r="F813" t="s">
        <v>4565</v>
      </c>
      <c r="G813" t="s">
        <v>4566</v>
      </c>
      <c r="H813" t="s">
        <v>1137</v>
      </c>
      <c r="I813" t="s">
        <v>4567</v>
      </c>
      <c r="J813" t="s">
        <v>4568</v>
      </c>
      <c r="K813" t="s">
        <v>4569</v>
      </c>
      <c r="L813" s="170">
        <v>27059</v>
      </c>
      <c r="M813" t="s">
        <v>4570</v>
      </c>
      <c r="N813" t="s">
        <v>4571</v>
      </c>
      <c r="O813" t="s">
        <v>1151</v>
      </c>
    </row>
    <row r="814" spans="1:15" x14ac:dyDescent="0.2">
      <c r="A814">
        <v>1202169</v>
      </c>
      <c r="B814" t="s">
        <v>1152</v>
      </c>
      <c r="C814" t="s">
        <v>880</v>
      </c>
      <c r="D814" t="s">
        <v>879</v>
      </c>
      <c r="E814" t="s">
        <v>4572</v>
      </c>
      <c r="F814" t="s">
        <v>4573</v>
      </c>
      <c r="G814" t="s">
        <v>4574</v>
      </c>
      <c r="H814" t="s">
        <v>1137</v>
      </c>
      <c r="I814" t="s">
        <v>4575</v>
      </c>
      <c r="J814" t="s">
        <v>1112</v>
      </c>
      <c r="K814" t="s">
        <v>4576</v>
      </c>
      <c r="L814" s="170">
        <v>27737</v>
      </c>
      <c r="M814" t="s">
        <v>4570</v>
      </c>
      <c r="N814" t="s">
        <v>4571</v>
      </c>
      <c r="O814" t="s">
        <v>1151</v>
      </c>
    </row>
    <row r="815" spans="1:15" x14ac:dyDescent="0.2">
      <c r="A815">
        <v>1097584</v>
      </c>
      <c r="B815" t="s">
        <v>1133</v>
      </c>
      <c r="C815" t="s">
        <v>383</v>
      </c>
      <c r="D815" t="s">
        <v>288</v>
      </c>
      <c r="E815" t="s">
        <v>4577</v>
      </c>
      <c r="F815" t="s">
        <v>4573</v>
      </c>
      <c r="G815" t="s">
        <v>4574</v>
      </c>
      <c r="H815" t="s">
        <v>1137</v>
      </c>
      <c r="I815" t="s">
        <v>4575</v>
      </c>
      <c r="J815" t="s">
        <v>4578</v>
      </c>
      <c r="K815" t="s">
        <v>4576</v>
      </c>
      <c r="L815" s="170">
        <v>27958</v>
      </c>
      <c r="M815" t="s">
        <v>4570</v>
      </c>
      <c r="N815" t="s">
        <v>4571</v>
      </c>
      <c r="O815" t="s">
        <v>1151</v>
      </c>
    </row>
    <row r="816" spans="1:15" x14ac:dyDescent="0.2">
      <c r="A816">
        <v>1202170</v>
      </c>
      <c r="B816" t="s">
        <v>1133</v>
      </c>
      <c r="C816" t="s">
        <v>60</v>
      </c>
      <c r="D816" t="s">
        <v>881</v>
      </c>
      <c r="E816" t="s">
        <v>4579</v>
      </c>
      <c r="F816" t="s">
        <v>4580</v>
      </c>
      <c r="G816" t="s">
        <v>4581</v>
      </c>
      <c r="H816" t="s">
        <v>1137</v>
      </c>
      <c r="I816" t="s">
        <v>4582</v>
      </c>
      <c r="J816" t="s">
        <v>4583</v>
      </c>
      <c r="K816" t="s">
        <v>1112</v>
      </c>
      <c r="L816" s="170">
        <v>29097</v>
      </c>
      <c r="M816" t="s">
        <v>4570</v>
      </c>
      <c r="N816" t="s">
        <v>4571</v>
      </c>
      <c r="O816" t="s">
        <v>1151</v>
      </c>
    </row>
    <row r="817" spans="1:15" x14ac:dyDescent="0.2">
      <c r="A817">
        <v>1565205</v>
      </c>
      <c r="B817" t="s">
        <v>1133</v>
      </c>
      <c r="C817" t="s">
        <v>51</v>
      </c>
      <c r="D817" t="s">
        <v>882</v>
      </c>
      <c r="E817" t="s">
        <v>4584</v>
      </c>
      <c r="F817" t="s">
        <v>4585</v>
      </c>
      <c r="G817" t="s">
        <v>4586</v>
      </c>
      <c r="H817" t="s">
        <v>1137</v>
      </c>
      <c r="I817" t="s">
        <v>1112</v>
      </c>
      <c r="J817" t="s">
        <v>1112</v>
      </c>
      <c r="K817" t="s">
        <v>1112</v>
      </c>
      <c r="L817" s="170">
        <v>21426</v>
      </c>
      <c r="M817" t="s">
        <v>4570</v>
      </c>
      <c r="N817" t="s">
        <v>4571</v>
      </c>
      <c r="O817" t="s">
        <v>1151</v>
      </c>
    </row>
    <row r="818" spans="1:15" x14ac:dyDescent="0.2">
      <c r="A818">
        <v>1474296</v>
      </c>
      <c r="B818" t="s">
        <v>1133</v>
      </c>
      <c r="C818" t="s">
        <v>668</v>
      </c>
      <c r="D818" t="s">
        <v>682</v>
      </c>
      <c r="E818" t="s">
        <v>4587</v>
      </c>
      <c r="F818" t="s">
        <v>4588</v>
      </c>
      <c r="G818" t="s">
        <v>4589</v>
      </c>
      <c r="H818" t="s">
        <v>1137</v>
      </c>
      <c r="I818" t="s">
        <v>1112</v>
      </c>
      <c r="J818" t="s">
        <v>1112</v>
      </c>
      <c r="K818" t="s">
        <v>1112</v>
      </c>
      <c r="L818" s="170">
        <v>35065</v>
      </c>
      <c r="M818" t="s">
        <v>4570</v>
      </c>
      <c r="N818" t="s">
        <v>4571</v>
      </c>
      <c r="O818" t="s">
        <v>1151</v>
      </c>
    </row>
    <row r="819" spans="1:15" x14ac:dyDescent="0.2">
      <c r="A819">
        <v>1213224</v>
      </c>
      <c r="B819" t="s">
        <v>1133</v>
      </c>
      <c r="C819" t="s">
        <v>80</v>
      </c>
      <c r="D819" t="s">
        <v>882</v>
      </c>
      <c r="E819" t="s">
        <v>4590</v>
      </c>
      <c r="F819" t="s">
        <v>4591</v>
      </c>
      <c r="G819" t="s">
        <v>4592</v>
      </c>
      <c r="H819" t="s">
        <v>1137</v>
      </c>
      <c r="I819" t="s">
        <v>4593</v>
      </c>
      <c r="J819" t="s">
        <v>4594</v>
      </c>
      <c r="K819" t="s">
        <v>4595</v>
      </c>
      <c r="L819" s="170">
        <v>18471</v>
      </c>
      <c r="M819" t="s">
        <v>4570</v>
      </c>
      <c r="N819" t="s">
        <v>4571</v>
      </c>
      <c r="O819" t="s">
        <v>1151</v>
      </c>
    </row>
    <row r="820" spans="1:15" x14ac:dyDescent="0.2">
      <c r="A820">
        <v>1213223</v>
      </c>
      <c r="B820" t="s">
        <v>1133</v>
      </c>
      <c r="C820" t="s">
        <v>123</v>
      </c>
      <c r="D820" t="s">
        <v>344</v>
      </c>
      <c r="E820" t="s">
        <v>4596</v>
      </c>
      <c r="F820" t="s">
        <v>4580</v>
      </c>
      <c r="G820" t="s">
        <v>4581</v>
      </c>
      <c r="H820" t="s">
        <v>1137</v>
      </c>
      <c r="I820" t="s">
        <v>4597</v>
      </c>
      <c r="J820" t="s">
        <v>1112</v>
      </c>
      <c r="K820" t="s">
        <v>1112</v>
      </c>
      <c r="L820" s="170">
        <v>19098</v>
      </c>
      <c r="M820" t="s">
        <v>4570</v>
      </c>
      <c r="N820" t="s">
        <v>4571</v>
      </c>
      <c r="O820" t="s">
        <v>1151</v>
      </c>
    </row>
    <row r="821" spans="1:15" x14ac:dyDescent="0.2">
      <c r="A821">
        <v>1234389</v>
      </c>
      <c r="B821" t="s">
        <v>1133</v>
      </c>
      <c r="C821" t="s">
        <v>105</v>
      </c>
      <c r="D821" t="s">
        <v>883</v>
      </c>
      <c r="E821" t="s">
        <v>4598</v>
      </c>
      <c r="F821" t="s">
        <v>4599</v>
      </c>
      <c r="G821" t="s">
        <v>4600</v>
      </c>
      <c r="H821" t="s">
        <v>1137</v>
      </c>
      <c r="I821" t="s">
        <v>1112</v>
      </c>
      <c r="J821" t="s">
        <v>4601</v>
      </c>
      <c r="K821" t="s">
        <v>4602</v>
      </c>
      <c r="L821" s="170">
        <v>32022</v>
      </c>
      <c r="M821" t="s">
        <v>4603</v>
      </c>
      <c r="N821" t="s">
        <v>4604</v>
      </c>
      <c r="O821" t="s">
        <v>1151</v>
      </c>
    </row>
    <row r="822" spans="1:15" x14ac:dyDescent="0.2">
      <c r="A822">
        <v>2263426</v>
      </c>
      <c r="B822" t="s">
        <v>1133</v>
      </c>
      <c r="C822" t="s">
        <v>37</v>
      </c>
      <c r="D822" t="s">
        <v>884</v>
      </c>
      <c r="E822" t="s">
        <v>4605</v>
      </c>
      <c r="F822" t="s">
        <v>4606</v>
      </c>
      <c r="G822" t="s">
        <v>4600</v>
      </c>
      <c r="H822" t="s">
        <v>1137</v>
      </c>
      <c r="I822" t="s">
        <v>1112</v>
      </c>
      <c r="J822" t="s">
        <v>4607</v>
      </c>
      <c r="K822" t="s">
        <v>4608</v>
      </c>
      <c r="L822" s="170">
        <v>27518</v>
      </c>
      <c r="M822" t="s">
        <v>4603</v>
      </c>
      <c r="N822" t="s">
        <v>4604</v>
      </c>
      <c r="O822" t="s">
        <v>1151</v>
      </c>
    </row>
    <row r="823" spans="1:15" x14ac:dyDescent="0.2">
      <c r="A823">
        <v>1138816</v>
      </c>
      <c r="B823" t="s">
        <v>1133</v>
      </c>
      <c r="C823" t="s">
        <v>759</v>
      </c>
      <c r="D823" t="s">
        <v>885</v>
      </c>
      <c r="E823" t="s">
        <v>4609</v>
      </c>
      <c r="F823" t="s">
        <v>4610</v>
      </c>
      <c r="G823" t="s">
        <v>4611</v>
      </c>
      <c r="H823" t="s">
        <v>1137</v>
      </c>
      <c r="I823" t="s">
        <v>1112</v>
      </c>
      <c r="J823" t="s">
        <v>4612</v>
      </c>
      <c r="K823" t="s">
        <v>4613</v>
      </c>
      <c r="L823" s="170">
        <v>17377</v>
      </c>
      <c r="M823" t="s">
        <v>4603</v>
      </c>
      <c r="N823" t="s">
        <v>4604</v>
      </c>
      <c r="O823" t="s">
        <v>1151</v>
      </c>
    </row>
    <row r="824" spans="1:15" x14ac:dyDescent="0.2">
      <c r="A824">
        <v>1104497</v>
      </c>
      <c r="B824" t="s">
        <v>1133</v>
      </c>
      <c r="C824" t="s">
        <v>123</v>
      </c>
      <c r="D824" t="s">
        <v>501</v>
      </c>
      <c r="E824" t="s">
        <v>4614</v>
      </c>
      <c r="F824" t="s">
        <v>4615</v>
      </c>
      <c r="G824" t="s">
        <v>4616</v>
      </c>
      <c r="H824" t="s">
        <v>1137</v>
      </c>
      <c r="I824" t="s">
        <v>4617</v>
      </c>
      <c r="J824" t="s">
        <v>4618</v>
      </c>
      <c r="K824" t="s">
        <v>4619</v>
      </c>
      <c r="L824" s="170">
        <v>16431</v>
      </c>
      <c r="M824" t="s">
        <v>4603</v>
      </c>
      <c r="N824" t="s">
        <v>4604</v>
      </c>
      <c r="O824" t="s">
        <v>1151</v>
      </c>
    </row>
    <row r="825" spans="1:15" x14ac:dyDescent="0.2">
      <c r="A825">
        <v>1104470</v>
      </c>
      <c r="B825" t="s">
        <v>1133</v>
      </c>
      <c r="C825" t="s">
        <v>60</v>
      </c>
      <c r="D825" t="s">
        <v>886</v>
      </c>
      <c r="E825" t="s">
        <v>4620</v>
      </c>
      <c r="F825" t="s">
        <v>4621</v>
      </c>
      <c r="G825" t="s">
        <v>4600</v>
      </c>
      <c r="H825" t="s">
        <v>1137</v>
      </c>
      <c r="I825" t="s">
        <v>1112</v>
      </c>
      <c r="J825" t="s">
        <v>4622</v>
      </c>
      <c r="K825" t="s">
        <v>4623</v>
      </c>
      <c r="L825" s="170">
        <v>23351</v>
      </c>
      <c r="M825" t="s">
        <v>4603</v>
      </c>
      <c r="N825" t="s">
        <v>4604</v>
      </c>
      <c r="O825" t="s">
        <v>1151</v>
      </c>
    </row>
    <row r="826" spans="1:15" x14ac:dyDescent="0.2">
      <c r="A826">
        <v>1035861</v>
      </c>
      <c r="B826" t="s">
        <v>1133</v>
      </c>
      <c r="C826" t="s">
        <v>51</v>
      </c>
      <c r="D826" t="s">
        <v>689</v>
      </c>
      <c r="E826" t="s">
        <v>4624</v>
      </c>
      <c r="F826" t="s">
        <v>4625</v>
      </c>
      <c r="G826" t="s">
        <v>4626</v>
      </c>
      <c r="H826" t="s">
        <v>1137</v>
      </c>
      <c r="I826" t="s">
        <v>1112</v>
      </c>
      <c r="J826" t="s">
        <v>1112</v>
      </c>
      <c r="K826" t="s">
        <v>4627</v>
      </c>
      <c r="L826" s="170">
        <v>20753</v>
      </c>
      <c r="M826" t="s">
        <v>4603</v>
      </c>
      <c r="N826" t="s">
        <v>4604</v>
      </c>
      <c r="O826" t="s">
        <v>1151</v>
      </c>
    </row>
    <row r="827" spans="1:15" x14ac:dyDescent="0.2">
      <c r="A827">
        <v>1202106</v>
      </c>
      <c r="B827" t="s">
        <v>1133</v>
      </c>
      <c r="C827" t="s">
        <v>138</v>
      </c>
      <c r="D827" t="s">
        <v>887</v>
      </c>
      <c r="E827" t="s">
        <v>4628</v>
      </c>
      <c r="F827" t="s">
        <v>4629</v>
      </c>
      <c r="G827" t="s">
        <v>4630</v>
      </c>
      <c r="H827" t="s">
        <v>1137</v>
      </c>
      <c r="I827" t="s">
        <v>1112</v>
      </c>
      <c r="J827" t="s">
        <v>4631</v>
      </c>
      <c r="K827" t="s">
        <v>4632</v>
      </c>
      <c r="L827" s="170">
        <v>24829</v>
      </c>
      <c r="M827" t="s">
        <v>4633</v>
      </c>
      <c r="N827" t="s">
        <v>4634</v>
      </c>
      <c r="O827" t="s">
        <v>1151</v>
      </c>
    </row>
    <row r="828" spans="1:15" x14ac:dyDescent="0.2">
      <c r="A828">
        <v>1712260</v>
      </c>
      <c r="B828" t="s">
        <v>1152</v>
      </c>
      <c r="C828" t="s">
        <v>888</v>
      </c>
      <c r="D828" t="s">
        <v>887</v>
      </c>
      <c r="E828" t="s">
        <v>4635</v>
      </c>
      <c r="F828" t="s">
        <v>4629</v>
      </c>
      <c r="G828" t="s">
        <v>4630</v>
      </c>
      <c r="H828" t="s">
        <v>1137</v>
      </c>
      <c r="I828" t="s">
        <v>1112</v>
      </c>
      <c r="J828" t="s">
        <v>4636</v>
      </c>
      <c r="K828" t="s">
        <v>4637</v>
      </c>
      <c r="L828" s="170">
        <v>36469</v>
      </c>
      <c r="M828" t="s">
        <v>4633</v>
      </c>
      <c r="N828" t="s">
        <v>4634</v>
      </c>
      <c r="O828" t="s">
        <v>1151</v>
      </c>
    </row>
    <row r="829" spans="1:15" x14ac:dyDescent="0.2">
      <c r="A829">
        <v>2287228</v>
      </c>
      <c r="B829" t="s">
        <v>1112</v>
      </c>
      <c r="C829" t="s">
        <v>890</v>
      </c>
      <c r="D829" t="s">
        <v>889</v>
      </c>
      <c r="E829" t="s">
        <v>4628</v>
      </c>
      <c r="F829" t="s">
        <v>4629</v>
      </c>
      <c r="G829" t="s">
        <v>4630</v>
      </c>
      <c r="H829" t="s">
        <v>1137</v>
      </c>
      <c r="I829" t="s">
        <v>1112</v>
      </c>
      <c r="J829" t="s">
        <v>4638</v>
      </c>
      <c r="K829" t="s">
        <v>4639</v>
      </c>
      <c r="L829" s="170">
        <v>34536</v>
      </c>
      <c r="M829" t="s">
        <v>4633</v>
      </c>
      <c r="N829" t="s">
        <v>4634</v>
      </c>
      <c r="O829" t="s">
        <v>1151</v>
      </c>
    </row>
    <row r="830" spans="1:15" x14ac:dyDescent="0.2">
      <c r="A830">
        <v>1256170</v>
      </c>
      <c r="B830" t="s">
        <v>1133</v>
      </c>
      <c r="C830" t="s">
        <v>892</v>
      </c>
      <c r="D830" t="s">
        <v>891</v>
      </c>
      <c r="E830" t="s">
        <v>4640</v>
      </c>
      <c r="F830" t="s">
        <v>4641</v>
      </c>
      <c r="G830" t="s">
        <v>4642</v>
      </c>
      <c r="H830" t="s">
        <v>1137</v>
      </c>
      <c r="I830" t="s">
        <v>4643</v>
      </c>
      <c r="J830" t="s">
        <v>4644</v>
      </c>
      <c r="K830" t="s">
        <v>4645</v>
      </c>
      <c r="L830" s="170">
        <v>29766</v>
      </c>
      <c r="M830" t="s">
        <v>4633</v>
      </c>
      <c r="N830" t="s">
        <v>4634</v>
      </c>
      <c r="O830" t="s">
        <v>1151</v>
      </c>
    </row>
    <row r="831" spans="1:15" x14ac:dyDescent="0.2">
      <c r="A831">
        <v>1122686</v>
      </c>
      <c r="B831" t="s">
        <v>1133</v>
      </c>
      <c r="C831" t="s">
        <v>233</v>
      </c>
      <c r="D831" t="s">
        <v>689</v>
      </c>
      <c r="E831" t="s">
        <v>4646</v>
      </c>
      <c r="F831" t="s">
        <v>3984</v>
      </c>
      <c r="G831" t="s">
        <v>3985</v>
      </c>
      <c r="H831" t="s">
        <v>1137</v>
      </c>
      <c r="I831" t="s">
        <v>4647</v>
      </c>
      <c r="J831" t="s">
        <v>4648</v>
      </c>
      <c r="K831" t="s">
        <v>4649</v>
      </c>
      <c r="L831" s="170">
        <v>31248</v>
      </c>
      <c r="M831" t="s">
        <v>4650</v>
      </c>
      <c r="N831" t="s">
        <v>4651</v>
      </c>
      <c r="O831" t="s">
        <v>1151</v>
      </c>
    </row>
    <row r="832" spans="1:15" x14ac:dyDescent="0.2">
      <c r="A832">
        <v>1682625</v>
      </c>
      <c r="B832" t="s">
        <v>1133</v>
      </c>
      <c r="C832" t="s">
        <v>565</v>
      </c>
      <c r="D832" t="s">
        <v>893</v>
      </c>
      <c r="E832" t="s">
        <v>4652</v>
      </c>
      <c r="F832" t="s">
        <v>4653</v>
      </c>
      <c r="G832" t="s">
        <v>4654</v>
      </c>
      <c r="H832" t="s">
        <v>1137</v>
      </c>
      <c r="I832" t="s">
        <v>1112</v>
      </c>
      <c r="J832" t="s">
        <v>4655</v>
      </c>
      <c r="K832" t="s">
        <v>4656</v>
      </c>
      <c r="L832" s="170">
        <v>35813</v>
      </c>
      <c r="M832" t="s">
        <v>4657</v>
      </c>
      <c r="N832" t="s">
        <v>4658</v>
      </c>
      <c r="O832" t="s">
        <v>1151</v>
      </c>
    </row>
    <row r="833" spans="1:15" x14ac:dyDescent="0.2">
      <c r="A833">
        <v>1060656</v>
      </c>
      <c r="B833" t="s">
        <v>1133</v>
      </c>
      <c r="C833" t="s">
        <v>499</v>
      </c>
      <c r="D833" t="s">
        <v>894</v>
      </c>
      <c r="E833" t="s">
        <v>4659</v>
      </c>
      <c r="F833" t="s">
        <v>4660</v>
      </c>
      <c r="G833" t="s">
        <v>4661</v>
      </c>
      <c r="H833" t="s">
        <v>1137</v>
      </c>
      <c r="I833" t="s">
        <v>4662</v>
      </c>
      <c r="J833" t="s">
        <v>4663</v>
      </c>
      <c r="K833" t="s">
        <v>4664</v>
      </c>
      <c r="L833" s="170">
        <v>16905</v>
      </c>
      <c r="M833" t="s">
        <v>4657</v>
      </c>
      <c r="N833" t="s">
        <v>4658</v>
      </c>
      <c r="O833" t="s">
        <v>1151</v>
      </c>
    </row>
    <row r="834" spans="1:15" x14ac:dyDescent="0.2">
      <c r="A834">
        <v>1111468</v>
      </c>
      <c r="B834" t="s">
        <v>1133</v>
      </c>
      <c r="C834" t="s">
        <v>736</v>
      </c>
      <c r="D834" t="s">
        <v>823</v>
      </c>
      <c r="E834" t="s">
        <v>4665</v>
      </c>
      <c r="F834" t="s">
        <v>4660</v>
      </c>
      <c r="G834" t="s">
        <v>4661</v>
      </c>
      <c r="H834" t="s">
        <v>1137</v>
      </c>
      <c r="I834" t="s">
        <v>4666</v>
      </c>
      <c r="J834" t="s">
        <v>4667</v>
      </c>
      <c r="K834" t="s">
        <v>4668</v>
      </c>
      <c r="L834" s="170">
        <v>16777</v>
      </c>
      <c r="M834" t="s">
        <v>4657</v>
      </c>
      <c r="N834" t="s">
        <v>4658</v>
      </c>
      <c r="O834" t="s">
        <v>1151</v>
      </c>
    </row>
    <row r="835" spans="1:15" x14ac:dyDescent="0.2">
      <c r="A835">
        <v>1203632</v>
      </c>
      <c r="B835" t="s">
        <v>1133</v>
      </c>
      <c r="C835" t="s">
        <v>80</v>
      </c>
      <c r="D835" t="s">
        <v>895</v>
      </c>
      <c r="E835" t="s">
        <v>4669</v>
      </c>
      <c r="F835" t="s">
        <v>4660</v>
      </c>
      <c r="G835" t="s">
        <v>4670</v>
      </c>
      <c r="H835" t="s">
        <v>1137</v>
      </c>
      <c r="I835" t="s">
        <v>4671</v>
      </c>
      <c r="J835" t="s">
        <v>4672</v>
      </c>
      <c r="K835" t="s">
        <v>4673</v>
      </c>
      <c r="L835" s="170">
        <v>24764</v>
      </c>
      <c r="M835" t="s">
        <v>4657</v>
      </c>
      <c r="N835" t="s">
        <v>4658</v>
      </c>
      <c r="O835" t="s">
        <v>1151</v>
      </c>
    </row>
    <row r="836" spans="1:15" x14ac:dyDescent="0.2">
      <c r="A836">
        <v>1203637</v>
      </c>
      <c r="B836" t="s">
        <v>1133</v>
      </c>
      <c r="C836" t="s">
        <v>896</v>
      </c>
      <c r="D836" t="s">
        <v>768</v>
      </c>
      <c r="E836" t="s">
        <v>4674</v>
      </c>
      <c r="F836" t="s">
        <v>4660</v>
      </c>
      <c r="G836" t="s">
        <v>4661</v>
      </c>
      <c r="H836" t="s">
        <v>1137</v>
      </c>
      <c r="I836" t="s">
        <v>1112</v>
      </c>
      <c r="J836" t="s">
        <v>4675</v>
      </c>
      <c r="K836" t="s">
        <v>4676</v>
      </c>
      <c r="L836" s="170">
        <v>25503</v>
      </c>
      <c r="M836" t="s">
        <v>4657</v>
      </c>
      <c r="N836" t="s">
        <v>4658</v>
      </c>
      <c r="O836" t="s">
        <v>1151</v>
      </c>
    </row>
    <row r="837" spans="1:15" x14ac:dyDescent="0.2">
      <c r="A837">
        <v>1203636</v>
      </c>
      <c r="B837" t="s">
        <v>1133</v>
      </c>
      <c r="C837" t="s">
        <v>295</v>
      </c>
      <c r="D837" t="s">
        <v>897</v>
      </c>
      <c r="E837" t="s">
        <v>4677</v>
      </c>
      <c r="F837" t="s">
        <v>4678</v>
      </c>
      <c r="G837" t="s">
        <v>4679</v>
      </c>
      <c r="H837" t="s">
        <v>1137</v>
      </c>
      <c r="I837" t="s">
        <v>1112</v>
      </c>
      <c r="J837" t="s">
        <v>4680</v>
      </c>
      <c r="K837" t="s">
        <v>4681</v>
      </c>
      <c r="L837" s="170">
        <v>23163</v>
      </c>
      <c r="M837" t="s">
        <v>4657</v>
      </c>
      <c r="N837" t="s">
        <v>4658</v>
      </c>
      <c r="O837" t="s">
        <v>1151</v>
      </c>
    </row>
    <row r="838" spans="1:15" x14ac:dyDescent="0.2">
      <c r="A838">
        <v>1843026</v>
      </c>
      <c r="B838" t="s">
        <v>1133</v>
      </c>
      <c r="C838" t="s">
        <v>704</v>
      </c>
      <c r="D838" t="s">
        <v>426</v>
      </c>
      <c r="E838" t="s">
        <v>4682</v>
      </c>
      <c r="F838" t="s">
        <v>4683</v>
      </c>
      <c r="G838" t="s">
        <v>4684</v>
      </c>
      <c r="H838" t="s">
        <v>1137</v>
      </c>
      <c r="I838" t="s">
        <v>1112</v>
      </c>
      <c r="J838" t="s">
        <v>4685</v>
      </c>
      <c r="K838" t="s">
        <v>4686</v>
      </c>
      <c r="L838" s="170">
        <v>35822</v>
      </c>
      <c r="M838" t="s">
        <v>4657</v>
      </c>
      <c r="N838" t="s">
        <v>4658</v>
      </c>
      <c r="O838" t="s">
        <v>1151</v>
      </c>
    </row>
    <row r="839" spans="1:15" x14ac:dyDescent="0.2">
      <c r="A839">
        <v>1682626</v>
      </c>
      <c r="B839" t="s">
        <v>1133</v>
      </c>
      <c r="C839" t="s">
        <v>343</v>
      </c>
      <c r="D839" t="s">
        <v>358</v>
      </c>
      <c r="E839" t="s">
        <v>4687</v>
      </c>
      <c r="F839" t="s">
        <v>4653</v>
      </c>
      <c r="G839" t="s">
        <v>4654</v>
      </c>
      <c r="H839" t="s">
        <v>1137</v>
      </c>
      <c r="I839" t="s">
        <v>1112</v>
      </c>
      <c r="J839" t="s">
        <v>4688</v>
      </c>
      <c r="K839" t="s">
        <v>1112</v>
      </c>
      <c r="L839" s="170">
        <v>35840</v>
      </c>
      <c r="M839" t="s">
        <v>4657</v>
      </c>
      <c r="N839" t="s">
        <v>4658</v>
      </c>
      <c r="O839" t="s">
        <v>1151</v>
      </c>
    </row>
    <row r="840" spans="1:15" x14ac:dyDescent="0.2">
      <c r="A840">
        <v>1203635</v>
      </c>
      <c r="B840" t="s">
        <v>1133</v>
      </c>
      <c r="C840" t="s">
        <v>622</v>
      </c>
      <c r="D840" t="s">
        <v>382</v>
      </c>
      <c r="E840" t="s">
        <v>4689</v>
      </c>
      <c r="F840" t="s">
        <v>4660</v>
      </c>
      <c r="G840" t="s">
        <v>4661</v>
      </c>
      <c r="H840" t="s">
        <v>1137</v>
      </c>
      <c r="I840" t="s">
        <v>4690</v>
      </c>
      <c r="J840" t="s">
        <v>4691</v>
      </c>
      <c r="K840" t="s">
        <v>4692</v>
      </c>
      <c r="L840" s="170">
        <v>17941</v>
      </c>
      <c r="M840" t="s">
        <v>4657</v>
      </c>
      <c r="N840" t="s">
        <v>4658</v>
      </c>
      <c r="O840" t="s">
        <v>1151</v>
      </c>
    </row>
    <row r="841" spans="1:15" x14ac:dyDescent="0.2">
      <c r="A841">
        <v>1215509</v>
      </c>
      <c r="B841" t="s">
        <v>1133</v>
      </c>
      <c r="C841" t="s">
        <v>74</v>
      </c>
      <c r="D841" t="s">
        <v>898</v>
      </c>
      <c r="E841" t="s">
        <v>4693</v>
      </c>
      <c r="F841" t="s">
        <v>4660</v>
      </c>
      <c r="G841" t="s">
        <v>4694</v>
      </c>
      <c r="H841" t="s">
        <v>1137</v>
      </c>
      <c r="I841" t="s">
        <v>1112</v>
      </c>
      <c r="J841" t="s">
        <v>4695</v>
      </c>
      <c r="K841" t="s">
        <v>4696</v>
      </c>
      <c r="L841" s="170">
        <v>29858</v>
      </c>
      <c r="M841" t="s">
        <v>4657</v>
      </c>
      <c r="N841" t="s">
        <v>4658</v>
      </c>
      <c r="O841" t="s">
        <v>1151</v>
      </c>
    </row>
    <row r="842" spans="1:15" x14ac:dyDescent="0.2">
      <c r="A842">
        <v>1203629</v>
      </c>
      <c r="B842" t="s">
        <v>1133</v>
      </c>
      <c r="C842" t="s">
        <v>117</v>
      </c>
      <c r="D842" t="s">
        <v>899</v>
      </c>
      <c r="E842" t="s">
        <v>4697</v>
      </c>
      <c r="F842" t="s">
        <v>4660</v>
      </c>
      <c r="G842" t="s">
        <v>4661</v>
      </c>
      <c r="H842" t="s">
        <v>1137</v>
      </c>
      <c r="I842" t="s">
        <v>4698</v>
      </c>
      <c r="J842" t="s">
        <v>1112</v>
      </c>
      <c r="K842" t="s">
        <v>1112</v>
      </c>
      <c r="L842" s="170">
        <v>13439</v>
      </c>
      <c r="M842" t="s">
        <v>4657</v>
      </c>
      <c r="N842" t="s">
        <v>4658</v>
      </c>
      <c r="O842" t="s">
        <v>1151</v>
      </c>
    </row>
    <row r="843" spans="1:15" x14ac:dyDescent="0.2">
      <c r="A843">
        <v>1111469</v>
      </c>
      <c r="B843" t="s">
        <v>1152</v>
      </c>
      <c r="C843" t="s">
        <v>900</v>
      </c>
      <c r="D843" t="s">
        <v>823</v>
      </c>
      <c r="E843" t="s">
        <v>4665</v>
      </c>
      <c r="F843" t="s">
        <v>4660</v>
      </c>
      <c r="G843" t="s">
        <v>4661</v>
      </c>
      <c r="H843" t="s">
        <v>1137</v>
      </c>
      <c r="I843" t="s">
        <v>4666</v>
      </c>
      <c r="J843" t="s">
        <v>4699</v>
      </c>
      <c r="K843" t="s">
        <v>4668</v>
      </c>
      <c r="L843" s="170">
        <v>18215</v>
      </c>
      <c r="M843" t="s">
        <v>4657</v>
      </c>
      <c r="N843" t="s">
        <v>4658</v>
      </c>
      <c r="O843" t="s">
        <v>1151</v>
      </c>
    </row>
    <row r="844" spans="1:15" x14ac:dyDescent="0.2">
      <c r="A844">
        <v>1570904</v>
      </c>
      <c r="B844" t="s">
        <v>1133</v>
      </c>
      <c r="C844" t="s">
        <v>189</v>
      </c>
      <c r="D844" t="s">
        <v>901</v>
      </c>
      <c r="E844" t="s">
        <v>4700</v>
      </c>
      <c r="F844" t="s">
        <v>4660</v>
      </c>
      <c r="G844" t="s">
        <v>4670</v>
      </c>
      <c r="H844" t="s">
        <v>1137</v>
      </c>
      <c r="I844" t="s">
        <v>4701</v>
      </c>
      <c r="J844" t="s">
        <v>4702</v>
      </c>
      <c r="K844" t="s">
        <v>4703</v>
      </c>
      <c r="L844" s="170">
        <v>36748</v>
      </c>
      <c r="M844" t="s">
        <v>4657</v>
      </c>
      <c r="N844" t="s">
        <v>4658</v>
      </c>
      <c r="O844" t="s">
        <v>1151</v>
      </c>
    </row>
    <row r="845" spans="1:15" x14ac:dyDescent="0.2">
      <c r="A845">
        <v>1259477</v>
      </c>
      <c r="B845" t="s">
        <v>1133</v>
      </c>
      <c r="C845" t="s">
        <v>74</v>
      </c>
      <c r="D845" t="s">
        <v>902</v>
      </c>
      <c r="E845" t="s">
        <v>4704</v>
      </c>
      <c r="F845" t="s">
        <v>4705</v>
      </c>
      <c r="G845" t="s">
        <v>4706</v>
      </c>
      <c r="H845" t="s">
        <v>1137</v>
      </c>
      <c r="I845" t="s">
        <v>4707</v>
      </c>
      <c r="J845" t="s">
        <v>4707</v>
      </c>
      <c r="K845" t="s">
        <v>4708</v>
      </c>
      <c r="L845" s="170">
        <v>33745</v>
      </c>
      <c r="M845" t="s">
        <v>4657</v>
      </c>
      <c r="N845" t="s">
        <v>4658</v>
      </c>
      <c r="O845" t="s">
        <v>1151</v>
      </c>
    </row>
    <row r="846" spans="1:15" x14ac:dyDescent="0.2">
      <c r="A846">
        <v>1061056</v>
      </c>
      <c r="B846" t="s">
        <v>1133</v>
      </c>
      <c r="C846" t="s">
        <v>712</v>
      </c>
      <c r="D846" t="s">
        <v>898</v>
      </c>
      <c r="E846" t="s">
        <v>4709</v>
      </c>
      <c r="F846" t="s">
        <v>4660</v>
      </c>
      <c r="G846" t="s">
        <v>4661</v>
      </c>
      <c r="H846" t="s">
        <v>1137</v>
      </c>
      <c r="I846" t="s">
        <v>4710</v>
      </c>
      <c r="J846" t="s">
        <v>4711</v>
      </c>
      <c r="K846" t="s">
        <v>4712</v>
      </c>
      <c r="L846" s="170">
        <v>29455</v>
      </c>
      <c r="M846" t="s">
        <v>4657</v>
      </c>
      <c r="N846" t="s">
        <v>4658</v>
      </c>
      <c r="O846" t="s">
        <v>1151</v>
      </c>
    </row>
    <row r="847" spans="1:15" x14ac:dyDescent="0.2">
      <c r="A847">
        <v>1562844</v>
      </c>
      <c r="B847" t="s">
        <v>1133</v>
      </c>
      <c r="C847" t="s">
        <v>668</v>
      </c>
      <c r="D847" t="s">
        <v>333</v>
      </c>
      <c r="E847" t="s">
        <v>4713</v>
      </c>
      <c r="F847" t="s">
        <v>4714</v>
      </c>
      <c r="G847" t="s">
        <v>4715</v>
      </c>
      <c r="H847" t="s">
        <v>1137</v>
      </c>
      <c r="I847" t="s">
        <v>4716</v>
      </c>
      <c r="J847" t="s">
        <v>4717</v>
      </c>
      <c r="K847" t="s">
        <v>4718</v>
      </c>
      <c r="L847" s="170">
        <v>35445</v>
      </c>
      <c r="M847" t="s">
        <v>4719</v>
      </c>
      <c r="N847" t="s">
        <v>4720</v>
      </c>
      <c r="O847" t="s">
        <v>1151</v>
      </c>
    </row>
    <row r="848" spans="1:15" x14ac:dyDescent="0.2">
      <c r="A848">
        <v>1203649</v>
      </c>
      <c r="B848" t="s">
        <v>1133</v>
      </c>
      <c r="C848" t="s">
        <v>456</v>
      </c>
      <c r="D848" t="s">
        <v>211</v>
      </c>
      <c r="E848" t="s">
        <v>4721</v>
      </c>
      <c r="F848" t="s">
        <v>4722</v>
      </c>
      <c r="G848" t="s">
        <v>2527</v>
      </c>
      <c r="H848" t="s">
        <v>1137</v>
      </c>
      <c r="I848" t="s">
        <v>4723</v>
      </c>
      <c r="J848" t="s">
        <v>4724</v>
      </c>
      <c r="K848" t="s">
        <v>4725</v>
      </c>
      <c r="L848" s="170">
        <v>15560</v>
      </c>
      <c r="M848" t="s">
        <v>4719</v>
      </c>
      <c r="N848" t="s">
        <v>4720</v>
      </c>
      <c r="O848" t="s">
        <v>1151</v>
      </c>
    </row>
    <row r="849" spans="1:15" x14ac:dyDescent="0.2">
      <c r="A849">
        <v>1060974</v>
      </c>
      <c r="B849" t="s">
        <v>1133</v>
      </c>
      <c r="C849" t="s">
        <v>903</v>
      </c>
      <c r="D849" t="s">
        <v>876</v>
      </c>
      <c r="E849" t="s">
        <v>4726</v>
      </c>
      <c r="F849" t="s">
        <v>4727</v>
      </c>
      <c r="G849" t="s">
        <v>4728</v>
      </c>
      <c r="H849" t="s">
        <v>1137</v>
      </c>
      <c r="I849" t="s">
        <v>4729</v>
      </c>
      <c r="J849" t="s">
        <v>4730</v>
      </c>
      <c r="K849" t="s">
        <v>4731</v>
      </c>
      <c r="L849" s="170">
        <v>22602</v>
      </c>
      <c r="M849" t="s">
        <v>4719</v>
      </c>
      <c r="N849" t="s">
        <v>4720</v>
      </c>
      <c r="O849" t="s">
        <v>1151</v>
      </c>
    </row>
    <row r="850" spans="1:15" x14ac:dyDescent="0.2">
      <c r="A850">
        <v>1203650</v>
      </c>
      <c r="B850" t="s">
        <v>1133</v>
      </c>
      <c r="C850" t="s">
        <v>233</v>
      </c>
      <c r="D850" t="s">
        <v>904</v>
      </c>
      <c r="E850" t="s">
        <v>4732</v>
      </c>
      <c r="F850" t="s">
        <v>4733</v>
      </c>
      <c r="G850" t="s">
        <v>4734</v>
      </c>
      <c r="H850" t="s">
        <v>1137</v>
      </c>
      <c r="I850" t="s">
        <v>1112</v>
      </c>
      <c r="J850" t="s">
        <v>4735</v>
      </c>
      <c r="K850" t="s">
        <v>4736</v>
      </c>
      <c r="L850" s="170">
        <v>16438</v>
      </c>
      <c r="M850" t="s">
        <v>4719</v>
      </c>
      <c r="N850" t="s">
        <v>4720</v>
      </c>
      <c r="O850" t="s">
        <v>1151</v>
      </c>
    </row>
    <row r="851" spans="1:15" x14ac:dyDescent="0.2">
      <c r="A851">
        <v>1562843</v>
      </c>
      <c r="B851" t="s">
        <v>1133</v>
      </c>
      <c r="C851" t="s">
        <v>74</v>
      </c>
      <c r="D851" t="s">
        <v>905</v>
      </c>
      <c r="E851" t="s">
        <v>4737</v>
      </c>
      <c r="F851" t="s">
        <v>4714</v>
      </c>
      <c r="G851" t="s">
        <v>4715</v>
      </c>
      <c r="H851" t="s">
        <v>1137</v>
      </c>
      <c r="I851" t="s">
        <v>4738</v>
      </c>
      <c r="J851" t="s">
        <v>4739</v>
      </c>
      <c r="K851" t="s">
        <v>4740</v>
      </c>
      <c r="L851" s="170">
        <v>35440</v>
      </c>
      <c r="M851" t="s">
        <v>4719</v>
      </c>
      <c r="N851" t="s">
        <v>4720</v>
      </c>
      <c r="O851" t="s">
        <v>1151</v>
      </c>
    </row>
    <row r="852" spans="1:15" x14ac:dyDescent="0.2">
      <c r="A852">
        <v>1685317</v>
      </c>
      <c r="B852" t="s">
        <v>1133</v>
      </c>
      <c r="C852" t="s">
        <v>906</v>
      </c>
      <c r="D852" t="s">
        <v>876</v>
      </c>
      <c r="E852" t="s">
        <v>4741</v>
      </c>
      <c r="F852" t="s">
        <v>4727</v>
      </c>
      <c r="G852" t="s">
        <v>4728</v>
      </c>
      <c r="H852" t="s">
        <v>1137</v>
      </c>
      <c r="I852" t="s">
        <v>1112</v>
      </c>
      <c r="J852" t="s">
        <v>4742</v>
      </c>
      <c r="K852" t="s">
        <v>4743</v>
      </c>
      <c r="L852" s="170">
        <v>37463</v>
      </c>
      <c r="M852" t="s">
        <v>4719</v>
      </c>
      <c r="N852" t="s">
        <v>4720</v>
      </c>
      <c r="O852" t="s">
        <v>1151</v>
      </c>
    </row>
    <row r="853" spans="1:15" x14ac:dyDescent="0.2">
      <c r="A853">
        <v>1042143</v>
      </c>
      <c r="B853" t="s">
        <v>1152</v>
      </c>
      <c r="C853" t="s">
        <v>908</v>
      </c>
      <c r="D853" t="s">
        <v>907</v>
      </c>
      <c r="E853" t="s">
        <v>4744</v>
      </c>
      <c r="F853" t="s">
        <v>4727</v>
      </c>
      <c r="G853" t="s">
        <v>4728</v>
      </c>
      <c r="H853" t="s">
        <v>1137</v>
      </c>
      <c r="I853" t="s">
        <v>1112</v>
      </c>
      <c r="J853" t="s">
        <v>4745</v>
      </c>
      <c r="K853" t="s">
        <v>4746</v>
      </c>
      <c r="L853" s="170">
        <v>36622</v>
      </c>
      <c r="M853" t="s">
        <v>4719</v>
      </c>
      <c r="N853" t="s">
        <v>4720</v>
      </c>
      <c r="O853" t="s">
        <v>1151</v>
      </c>
    </row>
    <row r="854" spans="1:15" x14ac:dyDescent="0.2">
      <c r="A854">
        <v>1099889</v>
      </c>
      <c r="B854" t="s">
        <v>1133</v>
      </c>
      <c r="C854" t="s">
        <v>80</v>
      </c>
      <c r="D854" t="s">
        <v>876</v>
      </c>
      <c r="E854" t="s">
        <v>4747</v>
      </c>
      <c r="F854" t="s">
        <v>4727</v>
      </c>
      <c r="G854" t="s">
        <v>4728</v>
      </c>
      <c r="H854" t="s">
        <v>1137</v>
      </c>
      <c r="I854" t="s">
        <v>4748</v>
      </c>
      <c r="J854" t="s">
        <v>4749</v>
      </c>
      <c r="K854" t="s">
        <v>4750</v>
      </c>
      <c r="L854" s="170">
        <v>20981</v>
      </c>
      <c r="M854" t="s">
        <v>4719</v>
      </c>
      <c r="N854" t="s">
        <v>4720</v>
      </c>
      <c r="O854" t="s">
        <v>1151</v>
      </c>
    </row>
    <row r="855" spans="1:15" x14ac:dyDescent="0.2">
      <c r="A855">
        <v>1562845</v>
      </c>
      <c r="B855" t="s">
        <v>1133</v>
      </c>
      <c r="C855" t="s">
        <v>98</v>
      </c>
      <c r="D855" t="s">
        <v>909</v>
      </c>
      <c r="E855" t="s">
        <v>4751</v>
      </c>
      <c r="F855" t="s">
        <v>4727</v>
      </c>
      <c r="G855" t="s">
        <v>4728</v>
      </c>
      <c r="H855" t="s">
        <v>1137</v>
      </c>
      <c r="I855" t="s">
        <v>1112</v>
      </c>
      <c r="J855" t="s">
        <v>4752</v>
      </c>
      <c r="K855" t="s">
        <v>4753</v>
      </c>
      <c r="L855" s="170">
        <v>35441</v>
      </c>
      <c r="M855" t="s">
        <v>4719</v>
      </c>
      <c r="N855" t="s">
        <v>4720</v>
      </c>
      <c r="O855" t="s">
        <v>1151</v>
      </c>
    </row>
    <row r="856" spans="1:15" x14ac:dyDescent="0.2">
      <c r="A856">
        <v>1562841</v>
      </c>
      <c r="B856" t="s">
        <v>1133</v>
      </c>
      <c r="C856" t="s">
        <v>189</v>
      </c>
      <c r="D856" t="s">
        <v>905</v>
      </c>
      <c r="E856" t="s">
        <v>4754</v>
      </c>
      <c r="F856" t="s">
        <v>4714</v>
      </c>
      <c r="G856" t="s">
        <v>4715</v>
      </c>
      <c r="H856" t="s">
        <v>1137</v>
      </c>
      <c r="I856" t="s">
        <v>4738</v>
      </c>
      <c r="J856" t="s">
        <v>4755</v>
      </c>
      <c r="K856" t="s">
        <v>4756</v>
      </c>
      <c r="L856" s="170">
        <v>21578</v>
      </c>
      <c r="M856" t="s">
        <v>4719</v>
      </c>
      <c r="N856" t="s">
        <v>4720</v>
      </c>
      <c r="O856" t="s">
        <v>1151</v>
      </c>
    </row>
    <row r="857" spans="1:15" x14ac:dyDescent="0.2">
      <c r="A857">
        <v>1061413</v>
      </c>
      <c r="B857" t="s">
        <v>1133</v>
      </c>
      <c r="C857" t="s">
        <v>257</v>
      </c>
      <c r="D857" t="s">
        <v>910</v>
      </c>
      <c r="E857" t="s">
        <v>4757</v>
      </c>
      <c r="F857" t="s">
        <v>4758</v>
      </c>
      <c r="G857" t="s">
        <v>4759</v>
      </c>
      <c r="H857" t="s">
        <v>4760</v>
      </c>
      <c r="I857" t="s">
        <v>4761</v>
      </c>
      <c r="J857" t="s">
        <v>1112</v>
      </c>
      <c r="K857" t="s">
        <v>4762</v>
      </c>
      <c r="L857" s="170">
        <v>20435</v>
      </c>
      <c r="M857" t="s">
        <v>4763</v>
      </c>
      <c r="N857" t="s">
        <v>4764</v>
      </c>
      <c r="O857" t="s">
        <v>1151</v>
      </c>
    </row>
    <row r="858" spans="1:15" x14ac:dyDescent="0.2">
      <c r="A858">
        <v>1242856</v>
      </c>
      <c r="B858" t="s">
        <v>1133</v>
      </c>
      <c r="C858" t="s">
        <v>418</v>
      </c>
      <c r="D858" t="s">
        <v>911</v>
      </c>
      <c r="E858" t="s">
        <v>4765</v>
      </c>
      <c r="F858" t="s">
        <v>4766</v>
      </c>
      <c r="G858" t="s">
        <v>4767</v>
      </c>
      <c r="H858" t="s">
        <v>1137</v>
      </c>
      <c r="I858" t="s">
        <v>1112</v>
      </c>
      <c r="J858" t="s">
        <v>1112</v>
      </c>
      <c r="K858" t="s">
        <v>4768</v>
      </c>
      <c r="L858" s="170">
        <v>32123</v>
      </c>
      <c r="M858" t="s">
        <v>4763</v>
      </c>
      <c r="N858" t="s">
        <v>4764</v>
      </c>
      <c r="O858" t="s">
        <v>1151</v>
      </c>
    </row>
    <row r="859" spans="1:15" x14ac:dyDescent="0.2">
      <c r="A859">
        <v>1203658</v>
      </c>
      <c r="B859" t="s">
        <v>1133</v>
      </c>
      <c r="C859" t="s">
        <v>913</v>
      </c>
      <c r="D859" t="s">
        <v>912</v>
      </c>
      <c r="E859" t="s">
        <v>4769</v>
      </c>
      <c r="F859" t="s">
        <v>4770</v>
      </c>
      <c r="G859" t="s">
        <v>4771</v>
      </c>
      <c r="H859" t="s">
        <v>1137</v>
      </c>
      <c r="I859" t="s">
        <v>1112</v>
      </c>
      <c r="J859" t="s">
        <v>4772</v>
      </c>
      <c r="K859" t="s">
        <v>4773</v>
      </c>
      <c r="L859" s="170">
        <v>27436</v>
      </c>
      <c r="M859" t="s">
        <v>4763</v>
      </c>
      <c r="N859" t="s">
        <v>4764</v>
      </c>
      <c r="O859" t="s">
        <v>1151</v>
      </c>
    </row>
    <row r="860" spans="1:15" x14ac:dyDescent="0.2">
      <c r="A860">
        <v>1203657</v>
      </c>
      <c r="B860" t="s">
        <v>1133</v>
      </c>
      <c r="C860" t="s">
        <v>915</v>
      </c>
      <c r="D860" t="s">
        <v>914</v>
      </c>
      <c r="E860" t="s">
        <v>4774</v>
      </c>
      <c r="F860" t="s">
        <v>4775</v>
      </c>
      <c r="G860" t="s">
        <v>4776</v>
      </c>
      <c r="H860" t="s">
        <v>1137</v>
      </c>
      <c r="I860" t="s">
        <v>1112</v>
      </c>
      <c r="J860" t="s">
        <v>4777</v>
      </c>
      <c r="K860" t="s">
        <v>1112</v>
      </c>
      <c r="L860" s="170">
        <v>16335</v>
      </c>
      <c r="M860" t="s">
        <v>4763</v>
      </c>
      <c r="N860" t="s">
        <v>4764</v>
      </c>
      <c r="O860" t="s">
        <v>1151</v>
      </c>
    </row>
    <row r="861" spans="1:15" x14ac:dyDescent="0.2">
      <c r="A861">
        <v>1081731</v>
      </c>
      <c r="B861" t="s">
        <v>1133</v>
      </c>
      <c r="C861" t="s">
        <v>57</v>
      </c>
      <c r="D861" t="s">
        <v>914</v>
      </c>
      <c r="E861" t="s">
        <v>4778</v>
      </c>
      <c r="F861" t="s">
        <v>4779</v>
      </c>
      <c r="G861" t="s">
        <v>4780</v>
      </c>
      <c r="H861" t="s">
        <v>1137</v>
      </c>
      <c r="I861" t="s">
        <v>1112</v>
      </c>
      <c r="J861" t="s">
        <v>4781</v>
      </c>
      <c r="K861" t="s">
        <v>4782</v>
      </c>
      <c r="L861" s="170">
        <v>24313</v>
      </c>
      <c r="M861" t="s">
        <v>4763</v>
      </c>
      <c r="N861" t="s">
        <v>4764</v>
      </c>
      <c r="O861" t="s">
        <v>1151</v>
      </c>
    </row>
    <row r="862" spans="1:15" x14ac:dyDescent="0.2">
      <c r="A862">
        <v>1639327</v>
      </c>
      <c r="B862" t="s">
        <v>1133</v>
      </c>
      <c r="C862" t="s">
        <v>119</v>
      </c>
      <c r="D862" t="s">
        <v>916</v>
      </c>
      <c r="E862" t="s">
        <v>4783</v>
      </c>
      <c r="F862" t="s">
        <v>4770</v>
      </c>
      <c r="G862" t="s">
        <v>4771</v>
      </c>
      <c r="H862" t="s">
        <v>1137</v>
      </c>
      <c r="I862" t="s">
        <v>1112</v>
      </c>
      <c r="J862" t="s">
        <v>4784</v>
      </c>
      <c r="K862" t="s">
        <v>4785</v>
      </c>
      <c r="L862" s="170">
        <v>32347</v>
      </c>
      <c r="M862" t="s">
        <v>4763</v>
      </c>
      <c r="N862" t="s">
        <v>4764</v>
      </c>
      <c r="O862" t="s">
        <v>1151</v>
      </c>
    </row>
    <row r="863" spans="1:15" x14ac:dyDescent="0.2">
      <c r="A863">
        <v>1203669</v>
      </c>
      <c r="B863" t="s">
        <v>1133</v>
      </c>
      <c r="C863" t="s">
        <v>110</v>
      </c>
      <c r="D863" t="s">
        <v>917</v>
      </c>
      <c r="E863" t="s">
        <v>4786</v>
      </c>
      <c r="F863" t="s">
        <v>4787</v>
      </c>
      <c r="G863" t="s">
        <v>4788</v>
      </c>
      <c r="H863" t="s">
        <v>1137</v>
      </c>
      <c r="I863" t="s">
        <v>4789</v>
      </c>
      <c r="J863" t="s">
        <v>4790</v>
      </c>
      <c r="K863" t="s">
        <v>4791</v>
      </c>
      <c r="L863" s="170">
        <v>23355</v>
      </c>
      <c r="M863" t="s">
        <v>4792</v>
      </c>
      <c r="N863" t="s">
        <v>4793</v>
      </c>
      <c r="O863" t="s">
        <v>1151</v>
      </c>
    </row>
    <row r="864" spans="1:15" x14ac:dyDescent="0.2">
      <c r="A864">
        <v>1034366</v>
      </c>
      <c r="B864" t="s">
        <v>1152</v>
      </c>
      <c r="C864" t="s">
        <v>919</v>
      </c>
      <c r="D864" t="s">
        <v>918</v>
      </c>
      <c r="E864" t="s">
        <v>4794</v>
      </c>
      <c r="F864" t="s">
        <v>4795</v>
      </c>
      <c r="G864" t="s">
        <v>4796</v>
      </c>
      <c r="H864" t="s">
        <v>1137</v>
      </c>
      <c r="I864" t="s">
        <v>1112</v>
      </c>
      <c r="J864" t="s">
        <v>4797</v>
      </c>
      <c r="K864" t="s">
        <v>4798</v>
      </c>
      <c r="L864" s="170">
        <v>34995</v>
      </c>
      <c r="M864" t="s">
        <v>4792</v>
      </c>
      <c r="N864" t="s">
        <v>4793</v>
      </c>
      <c r="O864" t="s">
        <v>1151</v>
      </c>
    </row>
    <row r="865" spans="1:15" x14ac:dyDescent="0.2">
      <c r="A865">
        <v>1034367</v>
      </c>
      <c r="B865" t="s">
        <v>1133</v>
      </c>
      <c r="C865" t="s">
        <v>66</v>
      </c>
      <c r="D865" t="s">
        <v>920</v>
      </c>
      <c r="E865" t="s">
        <v>4799</v>
      </c>
      <c r="F865" t="s">
        <v>4787</v>
      </c>
      <c r="G865" t="s">
        <v>4788</v>
      </c>
      <c r="H865" t="s">
        <v>1137</v>
      </c>
      <c r="I865" t="s">
        <v>4800</v>
      </c>
      <c r="J865" t="s">
        <v>4801</v>
      </c>
      <c r="K865" t="s">
        <v>4802</v>
      </c>
      <c r="L865" s="170">
        <v>26423</v>
      </c>
      <c r="M865" t="s">
        <v>4792</v>
      </c>
      <c r="N865" t="s">
        <v>4793</v>
      </c>
      <c r="O865" t="s">
        <v>1151</v>
      </c>
    </row>
    <row r="866" spans="1:15" x14ac:dyDescent="0.2">
      <c r="A866">
        <v>1203663</v>
      </c>
      <c r="B866" t="s">
        <v>1133</v>
      </c>
      <c r="C866" t="s">
        <v>233</v>
      </c>
      <c r="D866" t="s">
        <v>921</v>
      </c>
      <c r="E866" t="s">
        <v>4803</v>
      </c>
      <c r="F866" t="s">
        <v>4787</v>
      </c>
      <c r="G866" t="s">
        <v>4788</v>
      </c>
      <c r="H866" t="s">
        <v>1137</v>
      </c>
      <c r="I866" t="s">
        <v>1112</v>
      </c>
      <c r="J866" t="s">
        <v>4804</v>
      </c>
      <c r="K866" t="s">
        <v>4805</v>
      </c>
      <c r="L866" s="170">
        <v>30034</v>
      </c>
      <c r="M866" t="s">
        <v>4792</v>
      </c>
      <c r="N866" t="s">
        <v>4793</v>
      </c>
      <c r="O866" t="s">
        <v>1151</v>
      </c>
    </row>
    <row r="867" spans="1:15" x14ac:dyDescent="0.2">
      <c r="A867">
        <v>1239868</v>
      </c>
      <c r="B867" t="s">
        <v>1133</v>
      </c>
      <c r="C867" t="s">
        <v>232</v>
      </c>
      <c r="D867" t="s">
        <v>300</v>
      </c>
      <c r="E867" t="s">
        <v>4806</v>
      </c>
      <c r="F867" t="s">
        <v>4787</v>
      </c>
      <c r="G867" t="s">
        <v>4788</v>
      </c>
      <c r="H867" t="s">
        <v>1137</v>
      </c>
      <c r="I867" t="s">
        <v>1112</v>
      </c>
      <c r="J867" t="s">
        <v>4807</v>
      </c>
      <c r="K867" t="s">
        <v>4808</v>
      </c>
      <c r="L867" s="170">
        <v>32656</v>
      </c>
      <c r="M867" t="s">
        <v>4792</v>
      </c>
      <c r="N867" t="s">
        <v>4793</v>
      </c>
      <c r="O867" t="s">
        <v>1151</v>
      </c>
    </row>
    <row r="868" spans="1:15" x14ac:dyDescent="0.2">
      <c r="A868">
        <v>1203673</v>
      </c>
      <c r="B868" t="s">
        <v>1133</v>
      </c>
      <c r="C868" t="s">
        <v>80</v>
      </c>
      <c r="D868" t="s">
        <v>596</v>
      </c>
      <c r="E868" t="s">
        <v>4809</v>
      </c>
      <c r="F868" t="s">
        <v>4787</v>
      </c>
      <c r="G868" t="s">
        <v>4788</v>
      </c>
      <c r="H868" t="s">
        <v>1137</v>
      </c>
      <c r="I868" t="s">
        <v>4810</v>
      </c>
      <c r="J868" t="s">
        <v>4811</v>
      </c>
      <c r="K868" t="s">
        <v>1112</v>
      </c>
      <c r="L868" s="170">
        <v>14418</v>
      </c>
      <c r="M868" t="s">
        <v>4792</v>
      </c>
      <c r="N868" t="s">
        <v>4793</v>
      </c>
      <c r="O868" t="s">
        <v>1151</v>
      </c>
    </row>
    <row r="869" spans="1:15" x14ac:dyDescent="0.2">
      <c r="A869">
        <v>1204702</v>
      </c>
      <c r="B869" t="s">
        <v>1133</v>
      </c>
      <c r="C869" t="s">
        <v>391</v>
      </c>
      <c r="D869" t="s">
        <v>922</v>
      </c>
      <c r="E869" t="s">
        <v>4812</v>
      </c>
      <c r="F869" t="s">
        <v>4795</v>
      </c>
      <c r="G869" t="s">
        <v>4796</v>
      </c>
      <c r="H869" t="s">
        <v>1137</v>
      </c>
      <c r="I869" t="s">
        <v>1112</v>
      </c>
      <c r="J869" t="s">
        <v>4813</v>
      </c>
      <c r="K869" t="s">
        <v>4814</v>
      </c>
      <c r="L869" s="170">
        <v>31818</v>
      </c>
      <c r="M869" t="s">
        <v>4792</v>
      </c>
      <c r="N869" t="s">
        <v>4793</v>
      </c>
      <c r="O869" t="s">
        <v>1151</v>
      </c>
    </row>
    <row r="870" spans="1:15" x14ac:dyDescent="0.2">
      <c r="A870">
        <v>1201848</v>
      </c>
      <c r="B870" t="s">
        <v>1133</v>
      </c>
      <c r="C870" t="s">
        <v>136</v>
      </c>
      <c r="D870" t="s">
        <v>230</v>
      </c>
      <c r="E870" t="s">
        <v>4815</v>
      </c>
      <c r="F870" t="s">
        <v>4816</v>
      </c>
      <c r="G870" t="s">
        <v>4817</v>
      </c>
      <c r="H870" t="s">
        <v>1137</v>
      </c>
      <c r="I870" t="s">
        <v>4818</v>
      </c>
      <c r="J870" t="s">
        <v>4819</v>
      </c>
      <c r="K870" t="s">
        <v>4820</v>
      </c>
      <c r="L870" s="170">
        <v>19805</v>
      </c>
      <c r="M870" t="s">
        <v>4792</v>
      </c>
      <c r="N870" t="s">
        <v>4793</v>
      </c>
      <c r="O870" t="s">
        <v>1151</v>
      </c>
    </row>
    <row r="871" spans="1:15" x14ac:dyDescent="0.2">
      <c r="A871">
        <v>1635665</v>
      </c>
      <c r="B871" t="s">
        <v>1133</v>
      </c>
      <c r="C871" t="s">
        <v>173</v>
      </c>
      <c r="D871" t="s">
        <v>923</v>
      </c>
      <c r="E871" t="s">
        <v>4821</v>
      </c>
      <c r="F871" t="s">
        <v>4795</v>
      </c>
      <c r="G871" t="s">
        <v>4796</v>
      </c>
      <c r="H871" t="s">
        <v>1137</v>
      </c>
      <c r="I871" t="s">
        <v>1112</v>
      </c>
      <c r="J871" t="s">
        <v>4822</v>
      </c>
      <c r="K871" t="s">
        <v>4823</v>
      </c>
      <c r="L871" s="170">
        <v>35363</v>
      </c>
      <c r="M871" t="s">
        <v>4792</v>
      </c>
      <c r="N871" t="s">
        <v>4793</v>
      </c>
      <c r="O871" t="s">
        <v>1151</v>
      </c>
    </row>
    <row r="872" spans="1:15" x14ac:dyDescent="0.2">
      <c r="A872">
        <v>1889390</v>
      </c>
      <c r="B872" t="s">
        <v>1133</v>
      </c>
      <c r="C872" t="s">
        <v>131</v>
      </c>
      <c r="D872" t="s">
        <v>924</v>
      </c>
      <c r="E872" t="s">
        <v>4824</v>
      </c>
      <c r="F872" t="s">
        <v>4825</v>
      </c>
      <c r="G872" t="s">
        <v>4826</v>
      </c>
      <c r="H872" t="s">
        <v>1137</v>
      </c>
      <c r="I872" t="s">
        <v>4827</v>
      </c>
      <c r="J872" t="s">
        <v>4828</v>
      </c>
      <c r="K872" t="s">
        <v>4829</v>
      </c>
      <c r="L872" s="170">
        <v>27190</v>
      </c>
      <c r="M872" t="s">
        <v>4792</v>
      </c>
      <c r="N872" t="s">
        <v>4793</v>
      </c>
      <c r="O872" t="s">
        <v>1151</v>
      </c>
    </row>
    <row r="873" spans="1:15" x14ac:dyDescent="0.2">
      <c r="A873">
        <v>1076577</v>
      </c>
      <c r="B873" t="s">
        <v>1133</v>
      </c>
      <c r="C873" t="s">
        <v>136</v>
      </c>
      <c r="D873" t="s">
        <v>925</v>
      </c>
      <c r="E873" t="s">
        <v>4830</v>
      </c>
      <c r="F873" t="s">
        <v>4787</v>
      </c>
      <c r="G873" t="s">
        <v>4788</v>
      </c>
      <c r="H873" t="s">
        <v>1137</v>
      </c>
      <c r="I873" t="s">
        <v>4831</v>
      </c>
      <c r="J873" t="s">
        <v>4832</v>
      </c>
      <c r="K873" t="s">
        <v>4833</v>
      </c>
      <c r="L873" s="170">
        <v>15362</v>
      </c>
      <c r="M873" t="s">
        <v>4792</v>
      </c>
      <c r="N873" t="s">
        <v>4793</v>
      </c>
      <c r="O873" t="s">
        <v>1151</v>
      </c>
    </row>
    <row r="874" spans="1:15" x14ac:dyDescent="0.2">
      <c r="A874">
        <v>1149369</v>
      </c>
      <c r="B874" t="s">
        <v>1133</v>
      </c>
      <c r="C874" t="s">
        <v>49</v>
      </c>
      <c r="D874" t="s">
        <v>923</v>
      </c>
      <c r="E874" t="s">
        <v>4821</v>
      </c>
      <c r="F874" t="s">
        <v>4795</v>
      </c>
      <c r="G874" t="s">
        <v>4796</v>
      </c>
      <c r="H874" t="s">
        <v>1137</v>
      </c>
      <c r="I874" t="s">
        <v>4834</v>
      </c>
      <c r="J874" t="s">
        <v>4835</v>
      </c>
      <c r="K874" t="s">
        <v>4836</v>
      </c>
      <c r="L874" s="170">
        <v>23845</v>
      </c>
      <c r="M874" t="s">
        <v>4792</v>
      </c>
      <c r="N874" t="s">
        <v>4793</v>
      </c>
      <c r="O874" t="s">
        <v>1151</v>
      </c>
    </row>
    <row r="875" spans="1:15" x14ac:dyDescent="0.2">
      <c r="A875">
        <v>1875841</v>
      </c>
      <c r="B875" t="s">
        <v>1152</v>
      </c>
      <c r="C875" t="s">
        <v>927</v>
      </c>
      <c r="D875" t="s">
        <v>926</v>
      </c>
      <c r="E875" t="s">
        <v>4837</v>
      </c>
      <c r="F875" t="s">
        <v>4838</v>
      </c>
      <c r="G875" t="s">
        <v>4839</v>
      </c>
      <c r="H875" t="s">
        <v>1137</v>
      </c>
      <c r="I875" t="s">
        <v>4840</v>
      </c>
      <c r="J875" t="s">
        <v>4841</v>
      </c>
      <c r="K875" t="s">
        <v>4842</v>
      </c>
      <c r="L875" s="170">
        <v>30643</v>
      </c>
      <c r="M875" t="s">
        <v>4792</v>
      </c>
      <c r="N875" t="s">
        <v>4793</v>
      </c>
      <c r="O875" t="s">
        <v>1151</v>
      </c>
    </row>
    <row r="876" spans="1:15" x14ac:dyDescent="0.2">
      <c r="A876">
        <v>1203667</v>
      </c>
      <c r="B876" t="s">
        <v>1133</v>
      </c>
      <c r="C876" t="s">
        <v>379</v>
      </c>
      <c r="D876" t="s">
        <v>923</v>
      </c>
      <c r="E876" t="s">
        <v>4843</v>
      </c>
      <c r="F876" t="s">
        <v>4844</v>
      </c>
      <c r="G876" t="s">
        <v>4845</v>
      </c>
      <c r="H876" t="s">
        <v>1137</v>
      </c>
      <c r="I876" t="s">
        <v>4846</v>
      </c>
      <c r="J876" t="s">
        <v>4847</v>
      </c>
      <c r="K876" t="s">
        <v>4848</v>
      </c>
      <c r="L876" s="170">
        <v>20002</v>
      </c>
      <c r="M876" t="s">
        <v>4792</v>
      </c>
      <c r="N876" t="s">
        <v>4793</v>
      </c>
      <c r="O876" t="s">
        <v>1151</v>
      </c>
    </row>
    <row r="877" spans="1:15" x14ac:dyDescent="0.2">
      <c r="A877">
        <v>1076583</v>
      </c>
      <c r="B877" t="s">
        <v>1152</v>
      </c>
      <c r="C877" t="s">
        <v>928</v>
      </c>
      <c r="D877" t="s">
        <v>925</v>
      </c>
      <c r="E877" t="s">
        <v>4830</v>
      </c>
      <c r="F877" t="s">
        <v>4787</v>
      </c>
      <c r="G877" t="s">
        <v>4788</v>
      </c>
      <c r="H877" t="s">
        <v>1137</v>
      </c>
      <c r="I877" t="s">
        <v>4831</v>
      </c>
      <c r="J877" t="s">
        <v>4849</v>
      </c>
      <c r="K877" t="s">
        <v>4850</v>
      </c>
      <c r="L877" s="170">
        <v>19798</v>
      </c>
      <c r="M877" t="s">
        <v>4792</v>
      </c>
      <c r="N877" t="s">
        <v>4793</v>
      </c>
      <c r="O877" t="s">
        <v>1151</v>
      </c>
    </row>
    <row r="878" spans="1:15" x14ac:dyDescent="0.2">
      <c r="A878">
        <v>1223470</v>
      </c>
      <c r="B878" t="s">
        <v>1152</v>
      </c>
      <c r="C878" t="s">
        <v>929</v>
      </c>
      <c r="D878" t="s">
        <v>281</v>
      </c>
      <c r="E878" t="s">
        <v>4851</v>
      </c>
      <c r="F878" t="s">
        <v>4852</v>
      </c>
      <c r="G878" t="s">
        <v>4853</v>
      </c>
      <c r="H878" t="s">
        <v>1137</v>
      </c>
      <c r="I878" t="s">
        <v>1112</v>
      </c>
      <c r="J878" t="s">
        <v>4854</v>
      </c>
      <c r="K878" t="s">
        <v>4855</v>
      </c>
      <c r="L878" s="170">
        <v>34610</v>
      </c>
      <c r="M878" t="s">
        <v>4792</v>
      </c>
      <c r="N878" t="s">
        <v>4793</v>
      </c>
      <c r="O878" t="s">
        <v>1151</v>
      </c>
    </row>
    <row r="879" spans="1:15" x14ac:dyDescent="0.2">
      <c r="A879">
        <v>1203687</v>
      </c>
      <c r="B879" t="s">
        <v>1133</v>
      </c>
      <c r="C879" t="s">
        <v>373</v>
      </c>
      <c r="D879" t="s">
        <v>382</v>
      </c>
      <c r="E879" t="s">
        <v>4856</v>
      </c>
      <c r="F879" t="s">
        <v>4857</v>
      </c>
      <c r="G879" t="s">
        <v>4858</v>
      </c>
      <c r="H879" t="s">
        <v>1137</v>
      </c>
      <c r="I879" t="s">
        <v>4859</v>
      </c>
      <c r="J879" t="s">
        <v>1112</v>
      </c>
      <c r="K879" t="s">
        <v>4860</v>
      </c>
      <c r="L879" s="170">
        <v>24838</v>
      </c>
      <c r="M879" t="s">
        <v>4861</v>
      </c>
      <c r="N879" t="s">
        <v>4862</v>
      </c>
      <c r="O879" t="s">
        <v>1151</v>
      </c>
    </row>
    <row r="880" spans="1:15" x14ac:dyDescent="0.2">
      <c r="A880">
        <v>1635360</v>
      </c>
      <c r="B880" t="s">
        <v>1133</v>
      </c>
      <c r="C880" t="s">
        <v>931</v>
      </c>
      <c r="D880" t="s">
        <v>930</v>
      </c>
      <c r="E880" t="s">
        <v>4863</v>
      </c>
      <c r="F880" t="s">
        <v>4864</v>
      </c>
      <c r="G880" t="s">
        <v>4865</v>
      </c>
      <c r="H880" t="s">
        <v>1137</v>
      </c>
      <c r="I880" t="s">
        <v>4866</v>
      </c>
      <c r="J880" t="s">
        <v>4866</v>
      </c>
      <c r="K880" t="s">
        <v>4867</v>
      </c>
      <c r="L880" s="170">
        <v>23954</v>
      </c>
      <c r="M880" t="s">
        <v>4861</v>
      </c>
      <c r="N880" t="s">
        <v>4862</v>
      </c>
      <c r="O880" t="s">
        <v>1151</v>
      </c>
    </row>
    <row r="881" spans="1:15" x14ac:dyDescent="0.2">
      <c r="A881">
        <v>1060980</v>
      </c>
      <c r="B881" t="s">
        <v>1152</v>
      </c>
      <c r="C881" t="s">
        <v>933</v>
      </c>
      <c r="D881" t="s">
        <v>932</v>
      </c>
      <c r="E881" t="s">
        <v>4868</v>
      </c>
      <c r="F881" t="s">
        <v>4864</v>
      </c>
      <c r="G881" t="s">
        <v>4865</v>
      </c>
      <c r="H881" t="s">
        <v>1137</v>
      </c>
      <c r="I881" t="s">
        <v>1112</v>
      </c>
      <c r="J881" t="s">
        <v>4869</v>
      </c>
      <c r="K881" t="s">
        <v>4870</v>
      </c>
      <c r="L881" s="170">
        <v>26336</v>
      </c>
      <c r="M881" t="s">
        <v>4871</v>
      </c>
      <c r="N881" t="s">
        <v>4872</v>
      </c>
      <c r="O881" t="s">
        <v>1151</v>
      </c>
    </row>
    <row r="882" spans="1:15" x14ac:dyDescent="0.2">
      <c r="A882">
        <v>1060979</v>
      </c>
      <c r="B882" t="s">
        <v>1133</v>
      </c>
      <c r="C882" t="s">
        <v>136</v>
      </c>
      <c r="D882" t="s">
        <v>932</v>
      </c>
      <c r="E882" t="s">
        <v>4873</v>
      </c>
      <c r="F882" t="s">
        <v>4864</v>
      </c>
      <c r="G882" t="s">
        <v>4865</v>
      </c>
      <c r="H882" t="s">
        <v>1137</v>
      </c>
      <c r="I882" t="s">
        <v>4874</v>
      </c>
      <c r="J882" t="s">
        <v>4875</v>
      </c>
      <c r="K882" t="s">
        <v>4876</v>
      </c>
      <c r="L882" s="170">
        <v>14668</v>
      </c>
      <c r="M882" t="s">
        <v>4871</v>
      </c>
      <c r="N882" t="s">
        <v>4872</v>
      </c>
      <c r="O882" t="s">
        <v>1151</v>
      </c>
    </row>
    <row r="883" spans="1:15" x14ac:dyDescent="0.2">
      <c r="A883">
        <v>1203698</v>
      </c>
      <c r="B883" t="s">
        <v>1133</v>
      </c>
      <c r="C883" t="s">
        <v>131</v>
      </c>
      <c r="D883" t="s">
        <v>934</v>
      </c>
      <c r="E883" t="s">
        <v>4877</v>
      </c>
      <c r="F883" t="s">
        <v>4857</v>
      </c>
      <c r="G883" t="s">
        <v>4858</v>
      </c>
      <c r="H883" t="s">
        <v>1137</v>
      </c>
      <c r="I883" t="s">
        <v>4878</v>
      </c>
      <c r="J883" t="s">
        <v>4879</v>
      </c>
      <c r="K883" t="s">
        <v>4880</v>
      </c>
      <c r="L883" s="170">
        <v>29071</v>
      </c>
      <c r="M883" t="s">
        <v>4871</v>
      </c>
      <c r="N883" t="s">
        <v>4872</v>
      </c>
      <c r="O883" t="s">
        <v>1151</v>
      </c>
    </row>
    <row r="884" spans="1:15" x14ac:dyDescent="0.2">
      <c r="A884">
        <v>1053674</v>
      </c>
      <c r="B884" t="s">
        <v>1133</v>
      </c>
      <c r="C884" t="s">
        <v>379</v>
      </c>
      <c r="D884" t="s">
        <v>935</v>
      </c>
      <c r="E884" t="s">
        <v>4881</v>
      </c>
      <c r="F884" t="s">
        <v>4857</v>
      </c>
      <c r="G884" t="s">
        <v>4858</v>
      </c>
      <c r="H884" t="s">
        <v>1137</v>
      </c>
      <c r="I884" t="s">
        <v>4882</v>
      </c>
      <c r="J884" t="s">
        <v>4883</v>
      </c>
      <c r="K884" t="s">
        <v>4884</v>
      </c>
      <c r="L884" s="170">
        <v>19158</v>
      </c>
      <c r="M884" t="s">
        <v>4871</v>
      </c>
      <c r="N884" t="s">
        <v>4872</v>
      </c>
      <c r="O884" t="s">
        <v>1151</v>
      </c>
    </row>
    <row r="885" spans="1:15" x14ac:dyDescent="0.2">
      <c r="A885">
        <v>1201857</v>
      </c>
      <c r="B885" t="s">
        <v>1133</v>
      </c>
      <c r="C885" t="s">
        <v>51</v>
      </c>
      <c r="D885" t="s">
        <v>424</v>
      </c>
      <c r="E885" t="s">
        <v>2519</v>
      </c>
      <c r="F885" t="s">
        <v>2520</v>
      </c>
      <c r="G885" t="s">
        <v>2521</v>
      </c>
      <c r="H885" t="s">
        <v>1137</v>
      </c>
      <c r="I885" t="s">
        <v>2522</v>
      </c>
      <c r="J885" t="s">
        <v>2523</v>
      </c>
      <c r="K885" t="s">
        <v>2524</v>
      </c>
      <c r="L885" s="170">
        <v>22817</v>
      </c>
      <c r="M885" t="s">
        <v>4871</v>
      </c>
      <c r="N885" t="s">
        <v>4872</v>
      </c>
      <c r="O885" t="s">
        <v>1151</v>
      </c>
    </row>
    <row r="886" spans="1:15" x14ac:dyDescent="0.2">
      <c r="A886">
        <v>1203770</v>
      </c>
      <c r="B886" t="s">
        <v>1133</v>
      </c>
      <c r="C886" t="s">
        <v>937</v>
      </c>
      <c r="D886" t="s">
        <v>936</v>
      </c>
      <c r="E886" t="s">
        <v>4885</v>
      </c>
      <c r="F886" t="s">
        <v>1967</v>
      </c>
      <c r="G886" t="s">
        <v>1579</v>
      </c>
      <c r="H886" t="s">
        <v>1137</v>
      </c>
      <c r="I886" t="s">
        <v>1112</v>
      </c>
      <c r="J886" t="s">
        <v>4886</v>
      </c>
      <c r="K886" t="s">
        <v>4887</v>
      </c>
      <c r="L886" s="170">
        <v>32134</v>
      </c>
      <c r="M886" t="s">
        <v>4871</v>
      </c>
      <c r="N886" t="s">
        <v>4872</v>
      </c>
      <c r="O886" t="s">
        <v>1151</v>
      </c>
    </row>
    <row r="887" spans="1:15" x14ac:dyDescent="0.2">
      <c r="A887">
        <v>1089134</v>
      </c>
      <c r="B887" t="s">
        <v>1133</v>
      </c>
      <c r="C887" t="s">
        <v>235</v>
      </c>
      <c r="D887" t="s">
        <v>277</v>
      </c>
      <c r="E887" t="s">
        <v>4888</v>
      </c>
      <c r="F887" t="s">
        <v>4889</v>
      </c>
      <c r="G887" t="s">
        <v>4890</v>
      </c>
      <c r="H887" t="s">
        <v>1137</v>
      </c>
      <c r="I887" t="s">
        <v>1112</v>
      </c>
      <c r="J887" t="s">
        <v>4891</v>
      </c>
      <c r="K887" t="s">
        <v>4892</v>
      </c>
      <c r="L887" s="170">
        <v>16690</v>
      </c>
      <c r="M887" t="s">
        <v>4871</v>
      </c>
      <c r="N887" t="s">
        <v>4872</v>
      </c>
      <c r="O887" t="s">
        <v>1151</v>
      </c>
    </row>
    <row r="888" spans="1:15" x14ac:dyDescent="0.2">
      <c r="A888">
        <v>1201818</v>
      </c>
      <c r="B888" t="s">
        <v>1133</v>
      </c>
      <c r="C888" t="s">
        <v>93</v>
      </c>
      <c r="D888" t="s">
        <v>938</v>
      </c>
      <c r="E888" t="s">
        <v>4893</v>
      </c>
      <c r="F888" t="s">
        <v>4857</v>
      </c>
      <c r="G888" t="s">
        <v>4858</v>
      </c>
      <c r="H888" t="s">
        <v>1137</v>
      </c>
      <c r="I888" t="s">
        <v>4894</v>
      </c>
      <c r="J888" t="s">
        <v>4895</v>
      </c>
      <c r="K888" t="s">
        <v>4896</v>
      </c>
      <c r="L888" s="170">
        <v>24174</v>
      </c>
      <c r="M888" t="s">
        <v>4871</v>
      </c>
      <c r="N888" t="s">
        <v>4872</v>
      </c>
      <c r="O888" t="s">
        <v>1151</v>
      </c>
    </row>
    <row r="889" spans="1:15" x14ac:dyDescent="0.2">
      <c r="A889">
        <v>1060988</v>
      </c>
      <c r="B889" t="s">
        <v>1133</v>
      </c>
      <c r="C889" t="s">
        <v>257</v>
      </c>
      <c r="D889" t="s">
        <v>939</v>
      </c>
      <c r="E889" t="s">
        <v>4897</v>
      </c>
      <c r="F889" t="s">
        <v>4898</v>
      </c>
      <c r="G889" t="s">
        <v>4899</v>
      </c>
      <c r="H889" t="s">
        <v>1137</v>
      </c>
      <c r="I889" t="s">
        <v>4900</v>
      </c>
      <c r="J889" t="s">
        <v>4901</v>
      </c>
      <c r="K889" t="s">
        <v>4902</v>
      </c>
      <c r="L889" s="170">
        <v>22472</v>
      </c>
      <c r="M889" t="s">
        <v>4871</v>
      </c>
      <c r="N889" t="s">
        <v>4872</v>
      </c>
      <c r="O889" t="s">
        <v>1151</v>
      </c>
    </row>
    <row r="890" spans="1:15" x14ac:dyDescent="0.2">
      <c r="A890">
        <v>1051096</v>
      </c>
      <c r="B890" t="s">
        <v>1133</v>
      </c>
      <c r="C890" t="s">
        <v>940</v>
      </c>
      <c r="D890" t="s">
        <v>328</v>
      </c>
      <c r="E890" t="s">
        <v>4903</v>
      </c>
      <c r="F890" t="s">
        <v>4795</v>
      </c>
      <c r="G890" t="s">
        <v>4796</v>
      </c>
      <c r="H890" t="s">
        <v>1137</v>
      </c>
      <c r="I890" t="s">
        <v>4904</v>
      </c>
      <c r="J890" t="s">
        <v>4905</v>
      </c>
      <c r="K890" t="s">
        <v>4906</v>
      </c>
      <c r="L890" s="170">
        <v>23702</v>
      </c>
      <c r="M890" t="s">
        <v>4871</v>
      </c>
      <c r="N890" t="s">
        <v>4872</v>
      </c>
      <c r="O890" t="s">
        <v>1151</v>
      </c>
    </row>
    <row r="891" spans="1:15" x14ac:dyDescent="0.2">
      <c r="A891">
        <v>1242904</v>
      </c>
      <c r="B891" t="s">
        <v>1152</v>
      </c>
      <c r="C891" t="s">
        <v>942</v>
      </c>
      <c r="D891" t="s">
        <v>941</v>
      </c>
      <c r="E891" t="s">
        <v>4907</v>
      </c>
      <c r="F891" t="s">
        <v>2635</v>
      </c>
      <c r="G891" t="s">
        <v>4908</v>
      </c>
      <c r="H891" t="s">
        <v>1137</v>
      </c>
      <c r="I891" t="s">
        <v>1112</v>
      </c>
      <c r="J891" t="s">
        <v>4909</v>
      </c>
      <c r="K891" t="s">
        <v>4910</v>
      </c>
      <c r="L891" s="170">
        <v>34326</v>
      </c>
      <c r="M891" t="s">
        <v>4871</v>
      </c>
      <c r="N891" t="s">
        <v>4872</v>
      </c>
      <c r="O891" t="s">
        <v>1151</v>
      </c>
    </row>
    <row r="892" spans="1:15" x14ac:dyDescent="0.2">
      <c r="A892">
        <v>1203695</v>
      </c>
      <c r="B892" t="s">
        <v>1152</v>
      </c>
      <c r="C892" t="s">
        <v>943</v>
      </c>
      <c r="D892" t="s">
        <v>938</v>
      </c>
      <c r="E892" t="s">
        <v>4893</v>
      </c>
      <c r="F892" t="s">
        <v>4857</v>
      </c>
      <c r="G892" t="s">
        <v>4858</v>
      </c>
      <c r="H892" t="s">
        <v>1137</v>
      </c>
      <c r="I892" t="s">
        <v>4894</v>
      </c>
      <c r="J892" t="s">
        <v>4911</v>
      </c>
      <c r="K892" t="s">
        <v>4912</v>
      </c>
      <c r="L892" s="170">
        <v>26168</v>
      </c>
      <c r="M892" t="s">
        <v>4871</v>
      </c>
      <c r="N892" t="s">
        <v>4872</v>
      </c>
      <c r="O892" t="s">
        <v>1151</v>
      </c>
    </row>
    <row r="893" spans="1:15" x14ac:dyDescent="0.2">
      <c r="A893">
        <v>1061359</v>
      </c>
      <c r="B893" t="s">
        <v>1133</v>
      </c>
      <c r="C893" t="s">
        <v>57</v>
      </c>
      <c r="D893" t="s">
        <v>87</v>
      </c>
      <c r="E893" t="s">
        <v>4913</v>
      </c>
      <c r="F893" t="s">
        <v>4914</v>
      </c>
      <c r="G893" t="s">
        <v>2527</v>
      </c>
      <c r="H893" t="s">
        <v>1137</v>
      </c>
      <c r="I893" t="s">
        <v>1112</v>
      </c>
      <c r="J893" t="s">
        <v>4915</v>
      </c>
      <c r="K893" t="s">
        <v>4916</v>
      </c>
      <c r="L893" s="170">
        <v>19548</v>
      </c>
      <c r="M893" t="s">
        <v>4871</v>
      </c>
      <c r="N893" t="s">
        <v>4872</v>
      </c>
      <c r="O893" t="s">
        <v>1151</v>
      </c>
    </row>
    <row r="894" spans="1:15" x14ac:dyDescent="0.2">
      <c r="A894">
        <v>1253691</v>
      </c>
      <c r="B894" t="s">
        <v>1133</v>
      </c>
      <c r="C894" t="s">
        <v>84</v>
      </c>
      <c r="D894" t="s">
        <v>574</v>
      </c>
      <c r="E894" t="s">
        <v>4917</v>
      </c>
      <c r="F894" t="s">
        <v>4889</v>
      </c>
      <c r="G894" t="s">
        <v>4890</v>
      </c>
      <c r="H894" t="s">
        <v>1137</v>
      </c>
      <c r="I894" t="s">
        <v>1112</v>
      </c>
      <c r="J894" t="s">
        <v>4918</v>
      </c>
      <c r="K894" t="s">
        <v>4919</v>
      </c>
      <c r="L894" s="170">
        <v>34082</v>
      </c>
      <c r="M894" t="s">
        <v>4871</v>
      </c>
      <c r="N894" t="s">
        <v>4872</v>
      </c>
      <c r="O894" t="s">
        <v>1151</v>
      </c>
    </row>
    <row r="895" spans="1:15" x14ac:dyDescent="0.2">
      <c r="A895">
        <v>1830785</v>
      </c>
      <c r="B895" t="s">
        <v>1152</v>
      </c>
      <c r="C895" t="s">
        <v>730</v>
      </c>
      <c r="D895" t="s">
        <v>944</v>
      </c>
      <c r="E895" t="s">
        <v>4920</v>
      </c>
      <c r="F895" t="s">
        <v>2520</v>
      </c>
      <c r="G895" t="s">
        <v>2521</v>
      </c>
      <c r="H895" t="s">
        <v>1137</v>
      </c>
      <c r="I895" t="s">
        <v>1112</v>
      </c>
      <c r="J895" t="s">
        <v>4921</v>
      </c>
      <c r="K895" t="s">
        <v>4922</v>
      </c>
      <c r="L895" s="170">
        <v>27076</v>
      </c>
      <c r="M895" t="s">
        <v>4871</v>
      </c>
      <c r="N895" t="s">
        <v>4872</v>
      </c>
      <c r="O895" t="s">
        <v>1151</v>
      </c>
    </row>
    <row r="896" spans="1:15" x14ac:dyDescent="0.2">
      <c r="A896">
        <v>1061504</v>
      </c>
      <c r="B896" t="s">
        <v>1133</v>
      </c>
      <c r="C896" t="s">
        <v>164</v>
      </c>
      <c r="D896" t="s">
        <v>945</v>
      </c>
      <c r="E896" t="s">
        <v>4923</v>
      </c>
      <c r="F896" t="s">
        <v>4924</v>
      </c>
      <c r="G896" t="s">
        <v>4925</v>
      </c>
      <c r="H896" t="s">
        <v>1137</v>
      </c>
      <c r="I896" t="s">
        <v>4926</v>
      </c>
      <c r="J896" t="s">
        <v>4927</v>
      </c>
      <c r="K896" t="s">
        <v>4928</v>
      </c>
      <c r="L896" s="170">
        <v>23824</v>
      </c>
      <c r="M896" t="s">
        <v>4871</v>
      </c>
      <c r="N896" t="s">
        <v>4872</v>
      </c>
      <c r="O896" t="s">
        <v>1151</v>
      </c>
    </row>
    <row r="897" spans="1:15" x14ac:dyDescent="0.2">
      <c r="A897">
        <v>1828226</v>
      </c>
      <c r="B897" t="s">
        <v>1152</v>
      </c>
      <c r="C897" t="s">
        <v>946</v>
      </c>
      <c r="D897" t="s">
        <v>54</v>
      </c>
      <c r="E897" t="s">
        <v>4929</v>
      </c>
      <c r="F897" t="s">
        <v>4857</v>
      </c>
      <c r="G897" t="s">
        <v>4858</v>
      </c>
      <c r="H897" t="s">
        <v>1137</v>
      </c>
      <c r="I897" t="s">
        <v>4930</v>
      </c>
      <c r="J897" t="s">
        <v>4931</v>
      </c>
      <c r="K897" t="s">
        <v>4932</v>
      </c>
      <c r="L897" s="170">
        <v>37516</v>
      </c>
      <c r="M897" t="s">
        <v>4871</v>
      </c>
      <c r="N897" t="s">
        <v>4872</v>
      </c>
      <c r="O897" t="s">
        <v>1151</v>
      </c>
    </row>
    <row r="898" spans="1:15" x14ac:dyDescent="0.2">
      <c r="A898">
        <v>1044550</v>
      </c>
      <c r="B898" t="s">
        <v>1133</v>
      </c>
      <c r="C898" t="s">
        <v>373</v>
      </c>
      <c r="D898" t="s">
        <v>947</v>
      </c>
      <c r="E898" t="s">
        <v>4933</v>
      </c>
      <c r="F898" t="s">
        <v>4857</v>
      </c>
      <c r="G898" t="s">
        <v>4858</v>
      </c>
      <c r="H898" t="s">
        <v>1137</v>
      </c>
      <c r="I898" t="s">
        <v>1112</v>
      </c>
      <c r="J898" t="s">
        <v>4934</v>
      </c>
      <c r="K898" t="s">
        <v>4935</v>
      </c>
      <c r="L898" s="170">
        <v>22033</v>
      </c>
      <c r="M898" t="s">
        <v>4871</v>
      </c>
      <c r="N898" t="s">
        <v>4872</v>
      </c>
      <c r="O898" t="s">
        <v>1151</v>
      </c>
    </row>
    <row r="899" spans="1:15" x14ac:dyDescent="0.2">
      <c r="A899">
        <v>1061366</v>
      </c>
      <c r="B899" t="s">
        <v>1133</v>
      </c>
      <c r="C899" t="s">
        <v>62</v>
      </c>
      <c r="D899" t="s">
        <v>948</v>
      </c>
      <c r="E899" t="s">
        <v>4936</v>
      </c>
      <c r="F899" t="s">
        <v>4937</v>
      </c>
      <c r="G899" t="s">
        <v>2527</v>
      </c>
      <c r="H899" t="s">
        <v>1137</v>
      </c>
      <c r="I899" t="s">
        <v>4938</v>
      </c>
      <c r="J899" t="s">
        <v>4939</v>
      </c>
      <c r="K899" t="s">
        <v>4940</v>
      </c>
      <c r="L899" s="170">
        <v>14489</v>
      </c>
      <c r="M899" t="s">
        <v>4871</v>
      </c>
      <c r="N899" t="s">
        <v>4872</v>
      </c>
      <c r="O899" t="s">
        <v>1151</v>
      </c>
    </row>
    <row r="900" spans="1:15" x14ac:dyDescent="0.2">
      <c r="A900">
        <v>1242906</v>
      </c>
      <c r="B900" t="s">
        <v>1133</v>
      </c>
      <c r="C900" t="s">
        <v>444</v>
      </c>
      <c r="D900" t="s">
        <v>424</v>
      </c>
      <c r="E900" t="s">
        <v>2525</v>
      </c>
      <c r="F900" t="s">
        <v>2526</v>
      </c>
      <c r="G900" t="s">
        <v>2527</v>
      </c>
      <c r="H900" t="s">
        <v>1137</v>
      </c>
      <c r="I900" t="s">
        <v>2528</v>
      </c>
      <c r="J900" t="s">
        <v>2529</v>
      </c>
      <c r="K900" t="s">
        <v>2530</v>
      </c>
      <c r="L900" s="170">
        <v>34087</v>
      </c>
      <c r="M900" t="s">
        <v>4871</v>
      </c>
      <c r="N900" t="s">
        <v>4872</v>
      </c>
      <c r="O900" t="s">
        <v>1151</v>
      </c>
    </row>
    <row r="901" spans="1:15" x14ac:dyDescent="0.2">
      <c r="A901">
        <v>1242905</v>
      </c>
      <c r="B901" t="s">
        <v>1152</v>
      </c>
      <c r="C901" t="s">
        <v>425</v>
      </c>
      <c r="D901" t="s">
        <v>424</v>
      </c>
      <c r="E901" t="s">
        <v>2454</v>
      </c>
      <c r="F901" t="s">
        <v>2455</v>
      </c>
      <c r="G901" t="s">
        <v>2456</v>
      </c>
      <c r="H901" t="s">
        <v>1137</v>
      </c>
      <c r="I901" t="s">
        <v>1112</v>
      </c>
      <c r="J901" t="s">
        <v>2457</v>
      </c>
      <c r="K901" t="s">
        <v>2458</v>
      </c>
      <c r="L901" s="170">
        <v>34653</v>
      </c>
      <c r="M901" t="s">
        <v>4871</v>
      </c>
      <c r="N901" t="s">
        <v>4872</v>
      </c>
      <c r="O901" t="s">
        <v>1474</v>
      </c>
    </row>
    <row r="902" spans="1:15" x14ac:dyDescent="0.2">
      <c r="A902">
        <v>1201823</v>
      </c>
      <c r="B902" t="s">
        <v>1133</v>
      </c>
      <c r="C902" t="s">
        <v>295</v>
      </c>
      <c r="D902" t="s">
        <v>898</v>
      </c>
      <c r="E902" t="s">
        <v>4941</v>
      </c>
      <c r="F902" t="s">
        <v>4942</v>
      </c>
      <c r="G902" t="s">
        <v>4943</v>
      </c>
      <c r="H902" t="s">
        <v>1137</v>
      </c>
      <c r="I902" t="s">
        <v>4944</v>
      </c>
      <c r="J902" t="s">
        <v>4945</v>
      </c>
      <c r="K902" t="s">
        <v>4946</v>
      </c>
      <c r="L902" s="170">
        <v>23677</v>
      </c>
      <c r="M902" t="s">
        <v>4947</v>
      </c>
      <c r="N902" t="s">
        <v>4948</v>
      </c>
      <c r="O902" t="s">
        <v>1151</v>
      </c>
    </row>
    <row r="903" spans="1:15" x14ac:dyDescent="0.2">
      <c r="A903">
        <v>1025530</v>
      </c>
      <c r="B903" t="s">
        <v>1152</v>
      </c>
      <c r="C903" t="s">
        <v>78</v>
      </c>
      <c r="D903" t="s">
        <v>949</v>
      </c>
      <c r="E903" t="s">
        <v>4949</v>
      </c>
      <c r="F903" t="s">
        <v>4950</v>
      </c>
      <c r="G903" t="s">
        <v>4951</v>
      </c>
      <c r="H903" t="s">
        <v>1137</v>
      </c>
      <c r="I903" t="s">
        <v>4952</v>
      </c>
      <c r="J903" t="s">
        <v>4953</v>
      </c>
      <c r="K903" t="s">
        <v>4954</v>
      </c>
      <c r="L903" s="170">
        <v>24544</v>
      </c>
      <c r="M903" t="s">
        <v>4947</v>
      </c>
      <c r="N903" t="s">
        <v>4948</v>
      </c>
      <c r="O903" t="s">
        <v>1151</v>
      </c>
    </row>
    <row r="904" spans="1:15" x14ac:dyDescent="0.2">
      <c r="A904">
        <v>1074141</v>
      </c>
      <c r="B904" t="s">
        <v>1133</v>
      </c>
      <c r="C904" t="s">
        <v>136</v>
      </c>
      <c r="D904" t="s">
        <v>949</v>
      </c>
      <c r="E904" t="s">
        <v>4955</v>
      </c>
      <c r="F904" t="s">
        <v>4956</v>
      </c>
      <c r="G904" t="s">
        <v>4957</v>
      </c>
      <c r="H904" t="s">
        <v>1137</v>
      </c>
      <c r="I904" t="s">
        <v>1112</v>
      </c>
      <c r="J904" t="s">
        <v>4958</v>
      </c>
      <c r="K904" t="s">
        <v>4959</v>
      </c>
      <c r="L904" s="170">
        <v>18283</v>
      </c>
      <c r="M904" t="s">
        <v>4947</v>
      </c>
      <c r="N904" t="s">
        <v>4948</v>
      </c>
      <c r="O904" t="s">
        <v>1151</v>
      </c>
    </row>
    <row r="905" spans="1:15" x14ac:dyDescent="0.2">
      <c r="A905">
        <v>1203707</v>
      </c>
      <c r="B905" t="s">
        <v>1133</v>
      </c>
      <c r="C905" t="s">
        <v>295</v>
      </c>
      <c r="D905" t="s">
        <v>838</v>
      </c>
      <c r="E905" t="s">
        <v>4960</v>
      </c>
      <c r="F905" t="s">
        <v>4961</v>
      </c>
      <c r="G905" t="s">
        <v>4962</v>
      </c>
      <c r="H905" t="s">
        <v>1137</v>
      </c>
      <c r="I905" t="s">
        <v>1112</v>
      </c>
      <c r="J905" t="s">
        <v>4963</v>
      </c>
      <c r="K905" t="s">
        <v>4964</v>
      </c>
      <c r="L905" s="170">
        <v>30357</v>
      </c>
      <c r="M905" t="s">
        <v>4947</v>
      </c>
      <c r="N905" t="s">
        <v>4948</v>
      </c>
      <c r="O905" t="s">
        <v>1151</v>
      </c>
    </row>
    <row r="906" spans="1:15" x14ac:dyDescent="0.2">
      <c r="A906">
        <v>1034369</v>
      </c>
      <c r="B906" t="s">
        <v>1152</v>
      </c>
      <c r="C906" t="s">
        <v>890</v>
      </c>
      <c r="D906" t="s">
        <v>950</v>
      </c>
      <c r="E906" t="s">
        <v>4965</v>
      </c>
      <c r="F906" t="s">
        <v>4966</v>
      </c>
      <c r="G906" t="s">
        <v>4967</v>
      </c>
      <c r="H906" t="s">
        <v>1137</v>
      </c>
      <c r="I906" t="s">
        <v>1112</v>
      </c>
      <c r="J906" t="s">
        <v>4968</v>
      </c>
      <c r="K906" t="s">
        <v>4969</v>
      </c>
      <c r="L906" s="170">
        <v>33032</v>
      </c>
      <c r="M906" t="s">
        <v>4947</v>
      </c>
      <c r="N906" t="s">
        <v>4948</v>
      </c>
      <c r="O906" t="s">
        <v>1151</v>
      </c>
    </row>
    <row r="907" spans="1:15" x14ac:dyDescent="0.2">
      <c r="A907">
        <v>1034370</v>
      </c>
      <c r="B907" t="s">
        <v>1133</v>
      </c>
      <c r="C907" t="s">
        <v>295</v>
      </c>
      <c r="D907" t="s">
        <v>467</v>
      </c>
      <c r="E907" t="s">
        <v>4970</v>
      </c>
      <c r="F907" t="s">
        <v>4971</v>
      </c>
      <c r="G907" t="s">
        <v>4972</v>
      </c>
      <c r="H907" t="s">
        <v>1137</v>
      </c>
      <c r="I907" t="s">
        <v>1112</v>
      </c>
      <c r="J907" t="s">
        <v>4973</v>
      </c>
      <c r="K907" t="s">
        <v>4974</v>
      </c>
      <c r="L907" s="170">
        <v>23213</v>
      </c>
      <c r="M907" t="s">
        <v>4947</v>
      </c>
      <c r="N907" t="s">
        <v>4948</v>
      </c>
      <c r="O907" t="s">
        <v>1151</v>
      </c>
    </row>
    <row r="908" spans="1:15" x14ac:dyDescent="0.2">
      <c r="A908">
        <v>1736372</v>
      </c>
      <c r="B908" t="s">
        <v>1133</v>
      </c>
      <c r="C908" t="s">
        <v>84</v>
      </c>
      <c r="D908" t="s">
        <v>317</v>
      </c>
      <c r="E908" t="s">
        <v>4949</v>
      </c>
      <c r="F908" t="s">
        <v>4950</v>
      </c>
      <c r="G908" t="s">
        <v>4951</v>
      </c>
      <c r="H908" t="s">
        <v>1137</v>
      </c>
      <c r="I908" t="s">
        <v>4952</v>
      </c>
      <c r="J908" t="s">
        <v>4975</v>
      </c>
      <c r="K908" t="s">
        <v>4976</v>
      </c>
      <c r="L908" s="170">
        <v>28529</v>
      </c>
      <c r="M908" t="s">
        <v>4947</v>
      </c>
      <c r="N908" t="s">
        <v>4948</v>
      </c>
      <c r="O908" t="s">
        <v>1151</v>
      </c>
    </row>
    <row r="909" spans="1:15" x14ac:dyDescent="0.2">
      <c r="A909">
        <v>1201795</v>
      </c>
      <c r="B909" t="s">
        <v>1133</v>
      </c>
      <c r="C909" t="s">
        <v>323</v>
      </c>
      <c r="D909" t="s">
        <v>898</v>
      </c>
      <c r="E909" t="s">
        <v>4977</v>
      </c>
      <c r="F909" t="s">
        <v>4978</v>
      </c>
      <c r="G909" t="s">
        <v>4979</v>
      </c>
      <c r="H909" t="s">
        <v>1137</v>
      </c>
      <c r="I909" t="s">
        <v>1112</v>
      </c>
      <c r="J909" t="s">
        <v>4980</v>
      </c>
      <c r="K909" t="s">
        <v>4981</v>
      </c>
      <c r="L909" s="170">
        <v>21371</v>
      </c>
      <c r="M909" t="s">
        <v>4947</v>
      </c>
      <c r="N909" t="s">
        <v>4948</v>
      </c>
      <c r="O909" t="s">
        <v>1151</v>
      </c>
    </row>
    <row r="910" spans="1:15" x14ac:dyDescent="0.2">
      <c r="A910">
        <v>1203705</v>
      </c>
      <c r="B910" t="s">
        <v>1133</v>
      </c>
      <c r="C910" t="s">
        <v>127</v>
      </c>
      <c r="D910" t="s">
        <v>898</v>
      </c>
      <c r="E910" t="s">
        <v>4982</v>
      </c>
      <c r="F910" t="s">
        <v>4983</v>
      </c>
      <c r="G910" t="s">
        <v>4984</v>
      </c>
      <c r="H910" t="s">
        <v>1137</v>
      </c>
      <c r="I910" t="s">
        <v>1112</v>
      </c>
      <c r="J910" t="s">
        <v>4985</v>
      </c>
      <c r="K910" t="s">
        <v>4986</v>
      </c>
      <c r="L910" s="170">
        <v>20372</v>
      </c>
      <c r="M910" t="s">
        <v>4947</v>
      </c>
      <c r="N910" t="s">
        <v>4948</v>
      </c>
      <c r="O910" t="s">
        <v>1151</v>
      </c>
    </row>
    <row r="911" spans="1:15" x14ac:dyDescent="0.2">
      <c r="A911">
        <v>1043686</v>
      </c>
      <c r="B911" t="s">
        <v>1152</v>
      </c>
      <c r="C911" t="s">
        <v>227</v>
      </c>
      <c r="D911" t="s">
        <v>911</v>
      </c>
      <c r="E911" t="s">
        <v>4987</v>
      </c>
      <c r="F911" t="s">
        <v>4988</v>
      </c>
      <c r="G911" t="s">
        <v>4989</v>
      </c>
      <c r="H911" t="s">
        <v>1137</v>
      </c>
      <c r="I911" t="s">
        <v>4990</v>
      </c>
      <c r="J911" t="s">
        <v>4991</v>
      </c>
      <c r="K911" t="s">
        <v>4992</v>
      </c>
      <c r="L911" s="170">
        <v>27922</v>
      </c>
      <c r="M911" t="s">
        <v>4947</v>
      </c>
      <c r="N911" t="s">
        <v>4948</v>
      </c>
      <c r="O911" t="s">
        <v>1151</v>
      </c>
    </row>
    <row r="912" spans="1:15" x14ac:dyDescent="0.2">
      <c r="A912">
        <v>1203767</v>
      </c>
      <c r="B912" t="s">
        <v>1133</v>
      </c>
      <c r="C912" t="s">
        <v>57</v>
      </c>
      <c r="D912" t="s">
        <v>951</v>
      </c>
      <c r="E912" t="s">
        <v>4993</v>
      </c>
      <c r="F912" t="s">
        <v>4994</v>
      </c>
      <c r="G912" t="s">
        <v>4995</v>
      </c>
      <c r="H912" t="s">
        <v>1137</v>
      </c>
      <c r="I912" t="s">
        <v>4996</v>
      </c>
      <c r="J912" t="s">
        <v>1112</v>
      </c>
      <c r="K912" t="s">
        <v>4997</v>
      </c>
      <c r="L912" s="170">
        <v>16465</v>
      </c>
      <c r="M912" t="s">
        <v>4998</v>
      </c>
      <c r="N912" t="s">
        <v>4999</v>
      </c>
      <c r="O912" t="s">
        <v>1151</v>
      </c>
    </row>
    <row r="913" spans="1:15" x14ac:dyDescent="0.2">
      <c r="A913">
        <v>1173021</v>
      </c>
      <c r="B913" t="s">
        <v>1133</v>
      </c>
      <c r="C913" t="s">
        <v>84</v>
      </c>
      <c r="D913" t="s">
        <v>952</v>
      </c>
      <c r="E913" t="s">
        <v>5000</v>
      </c>
      <c r="F913" t="s">
        <v>5001</v>
      </c>
      <c r="G913" t="s">
        <v>5002</v>
      </c>
      <c r="H913" t="s">
        <v>1137</v>
      </c>
      <c r="I913" t="s">
        <v>5003</v>
      </c>
      <c r="J913" t="s">
        <v>5004</v>
      </c>
      <c r="K913" t="s">
        <v>5005</v>
      </c>
      <c r="L913" s="170">
        <v>30023</v>
      </c>
      <c r="M913" t="s">
        <v>4998</v>
      </c>
      <c r="N913" t="s">
        <v>4999</v>
      </c>
      <c r="O913" t="s">
        <v>1151</v>
      </c>
    </row>
    <row r="914" spans="1:15" x14ac:dyDescent="0.2">
      <c r="A914">
        <v>1203731</v>
      </c>
      <c r="B914" t="s">
        <v>1133</v>
      </c>
      <c r="C914" t="s">
        <v>80</v>
      </c>
      <c r="D914" t="s">
        <v>953</v>
      </c>
      <c r="E914" t="s">
        <v>5006</v>
      </c>
      <c r="F914" t="s">
        <v>5001</v>
      </c>
      <c r="G914" t="s">
        <v>5002</v>
      </c>
      <c r="H914" t="s">
        <v>1137</v>
      </c>
      <c r="I914" t="s">
        <v>5007</v>
      </c>
      <c r="J914" t="s">
        <v>5008</v>
      </c>
      <c r="K914" t="s">
        <v>5009</v>
      </c>
      <c r="L914" s="170">
        <v>20417</v>
      </c>
      <c r="M914" t="s">
        <v>4998</v>
      </c>
      <c r="N914" t="s">
        <v>4999</v>
      </c>
      <c r="O914" t="s">
        <v>1151</v>
      </c>
    </row>
    <row r="915" spans="1:15" x14ac:dyDescent="0.2">
      <c r="A915">
        <v>1203730</v>
      </c>
      <c r="B915" t="s">
        <v>1152</v>
      </c>
      <c r="C915" t="s">
        <v>954</v>
      </c>
      <c r="D915" t="s">
        <v>953</v>
      </c>
      <c r="E915" t="s">
        <v>5010</v>
      </c>
      <c r="F915" t="s">
        <v>5001</v>
      </c>
      <c r="G915" t="s">
        <v>5002</v>
      </c>
      <c r="H915" t="s">
        <v>1137</v>
      </c>
      <c r="I915" t="s">
        <v>5011</v>
      </c>
      <c r="J915" t="s">
        <v>5012</v>
      </c>
      <c r="K915" t="s">
        <v>5013</v>
      </c>
      <c r="L915" s="170">
        <v>17174</v>
      </c>
      <c r="M915" t="s">
        <v>4998</v>
      </c>
      <c r="N915" t="s">
        <v>4999</v>
      </c>
      <c r="O915" t="s">
        <v>1151</v>
      </c>
    </row>
    <row r="916" spans="1:15" x14ac:dyDescent="0.2">
      <c r="A916">
        <v>1148743</v>
      </c>
      <c r="B916" t="s">
        <v>1152</v>
      </c>
      <c r="C916" t="s">
        <v>956</v>
      </c>
      <c r="D916" t="s">
        <v>955</v>
      </c>
      <c r="E916" t="s">
        <v>5014</v>
      </c>
      <c r="F916" t="s">
        <v>5001</v>
      </c>
      <c r="G916" t="s">
        <v>5002</v>
      </c>
      <c r="H916" t="s">
        <v>1137</v>
      </c>
      <c r="I916" t="s">
        <v>5015</v>
      </c>
      <c r="J916" t="s">
        <v>5016</v>
      </c>
      <c r="K916" t="s">
        <v>5017</v>
      </c>
      <c r="L916" s="170">
        <v>27683</v>
      </c>
      <c r="M916" t="s">
        <v>4998</v>
      </c>
      <c r="N916" t="s">
        <v>4999</v>
      </c>
      <c r="O916" t="s">
        <v>1151</v>
      </c>
    </row>
    <row r="917" spans="1:15" x14ac:dyDescent="0.2">
      <c r="A917">
        <v>1173022</v>
      </c>
      <c r="B917" t="s">
        <v>1133</v>
      </c>
      <c r="C917" t="s">
        <v>958</v>
      </c>
      <c r="D917" t="s">
        <v>957</v>
      </c>
      <c r="E917" t="s">
        <v>5018</v>
      </c>
      <c r="F917" t="s">
        <v>5001</v>
      </c>
      <c r="G917" t="s">
        <v>5002</v>
      </c>
      <c r="H917" t="s">
        <v>1137</v>
      </c>
      <c r="I917" t="s">
        <v>5019</v>
      </c>
      <c r="J917" t="s">
        <v>5020</v>
      </c>
      <c r="K917" t="s">
        <v>5021</v>
      </c>
      <c r="L917" s="170">
        <v>29840</v>
      </c>
      <c r="M917" t="s">
        <v>4998</v>
      </c>
      <c r="N917" t="s">
        <v>4999</v>
      </c>
      <c r="O917" t="s">
        <v>1151</v>
      </c>
    </row>
    <row r="918" spans="1:15" x14ac:dyDescent="0.2">
      <c r="A918">
        <v>1203726</v>
      </c>
      <c r="B918" t="s">
        <v>1133</v>
      </c>
      <c r="C918" t="s">
        <v>391</v>
      </c>
      <c r="D918" t="s">
        <v>957</v>
      </c>
      <c r="E918" t="s">
        <v>5022</v>
      </c>
      <c r="F918" t="s">
        <v>5001</v>
      </c>
      <c r="G918" t="s">
        <v>5002</v>
      </c>
      <c r="H918" t="s">
        <v>1137</v>
      </c>
      <c r="I918" t="s">
        <v>5023</v>
      </c>
      <c r="J918" t="s">
        <v>1112</v>
      </c>
      <c r="K918" t="s">
        <v>5024</v>
      </c>
      <c r="L918" s="170">
        <v>19101</v>
      </c>
      <c r="M918" t="s">
        <v>4998</v>
      </c>
      <c r="N918" t="s">
        <v>4999</v>
      </c>
      <c r="O918" t="s">
        <v>1151</v>
      </c>
    </row>
    <row r="919" spans="1:15" x14ac:dyDescent="0.2">
      <c r="A919">
        <v>1203727</v>
      </c>
      <c r="B919" t="s">
        <v>1133</v>
      </c>
      <c r="C919" t="s">
        <v>43</v>
      </c>
      <c r="D919" t="s">
        <v>957</v>
      </c>
      <c r="E919" t="s">
        <v>5018</v>
      </c>
      <c r="F919" t="s">
        <v>5001</v>
      </c>
      <c r="G919" t="s">
        <v>5002</v>
      </c>
      <c r="H919" t="s">
        <v>1137</v>
      </c>
      <c r="I919" t="s">
        <v>1112</v>
      </c>
      <c r="J919" t="s">
        <v>5025</v>
      </c>
      <c r="K919" t="s">
        <v>5026</v>
      </c>
      <c r="L919" s="170">
        <v>29386</v>
      </c>
      <c r="M919" t="s">
        <v>4998</v>
      </c>
      <c r="N919" t="s">
        <v>4999</v>
      </c>
      <c r="O919" t="s">
        <v>1151</v>
      </c>
    </row>
    <row r="920" spans="1:15" x14ac:dyDescent="0.2">
      <c r="A920">
        <v>1685324</v>
      </c>
      <c r="B920" t="s">
        <v>1133</v>
      </c>
      <c r="C920" t="s">
        <v>697</v>
      </c>
      <c r="D920" t="s">
        <v>959</v>
      </c>
      <c r="E920" t="s">
        <v>5027</v>
      </c>
      <c r="F920" t="s">
        <v>5028</v>
      </c>
      <c r="G920" t="s">
        <v>5029</v>
      </c>
      <c r="H920" t="s">
        <v>1137</v>
      </c>
      <c r="I920" t="s">
        <v>1112</v>
      </c>
      <c r="J920" t="s">
        <v>5030</v>
      </c>
      <c r="K920" t="s">
        <v>5031</v>
      </c>
      <c r="L920" s="170">
        <v>36002</v>
      </c>
      <c r="M920" t="s">
        <v>5032</v>
      </c>
      <c r="N920" t="s">
        <v>5033</v>
      </c>
      <c r="O920" t="s">
        <v>1151</v>
      </c>
    </row>
    <row r="921" spans="1:15" x14ac:dyDescent="0.2">
      <c r="A921">
        <v>1562919</v>
      </c>
      <c r="B921" t="s">
        <v>1133</v>
      </c>
      <c r="C921" t="s">
        <v>960</v>
      </c>
      <c r="D921" t="s">
        <v>959</v>
      </c>
      <c r="E921" t="s">
        <v>5034</v>
      </c>
      <c r="F921" t="s">
        <v>5028</v>
      </c>
      <c r="G921" t="s">
        <v>5029</v>
      </c>
      <c r="H921" t="s">
        <v>1137</v>
      </c>
      <c r="I921" t="s">
        <v>5035</v>
      </c>
      <c r="J921" t="s">
        <v>5036</v>
      </c>
      <c r="K921" t="s">
        <v>5037</v>
      </c>
      <c r="L921" s="170">
        <v>34898</v>
      </c>
      <c r="M921" t="s">
        <v>5032</v>
      </c>
      <c r="N921" t="s">
        <v>5033</v>
      </c>
      <c r="O921" t="s">
        <v>1151</v>
      </c>
    </row>
    <row r="922" spans="1:15" x14ac:dyDescent="0.2">
      <c r="A922">
        <v>1721571</v>
      </c>
      <c r="B922" t="s">
        <v>1133</v>
      </c>
      <c r="C922" t="s">
        <v>961</v>
      </c>
      <c r="D922" t="s">
        <v>328</v>
      </c>
      <c r="E922" t="s">
        <v>1112</v>
      </c>
      <c r="F922" t="s">
        <v>5028</v>
      </c>
      <c r="G922" t="s">
        <v>5038</v>
      </c>
      <c r="H922" t="s">
        <v>1137</v>
      </c>
      <c r="I922" t="s">
        <v>1112</v>
      </c>
      <c r="J922" t="s">
        <v>5039</v>
      </c>
      <c r="K922" t="s">
        <v>5040</v>
      </c>
      <c r="L922" s="170">
        <v>37354</v>
      </c>
      <c r="M922" t="s">
        <v>5032</v>
      </c>
      <c r="N922" t="s">
        <v>5033</v>
      </c>
      <c r="O922" t="s">
        <v>1151</v>
      </c>
    </row>
    <row r="923" spans="1:15" x14ac:dyDescent="0.2">
      <c r="A923">
        <v>1372044</v>
      </c>
      <c r="B923" t="s">
        <v>1133</v>
      </c>
      <c r="C923" t="s">
        <v>963</v>
      </c>
      <c r="D923" t="s">
        <v>962</v>
      </c>
      <c r="E923" t="s">
        <v>5041</v>
      </c>
      <c r="F923" t="s">
        <v>5028</v>
      </c>
      <c r="G923" t="s">
        <v>5029</v>
      </c>
      <c r="H923" t="s">
        <v>1137</v>
      </c>
      <c r="I923" t="s">
        <v>1112</v>
      </c>
      <c r="J923" t="s">
        <v>5042</v>
      </c>
      <c r="K923" t="s">
        <v>1112</v>
      </c>
      <c r="L923" s="170">
        <v>31085</v>
      </c>
      <c r="M923" t="s">
        <v>5032</v>
      </c>
      <c r="N923" t="s">
        <v>5033</v>
      </c>
      <c r="O923" t="s">
        <v>1151</v>
      </c>
    </row>
    <row r="924" spans="1:15" x14ac:dyDescent="0.2">
      <c r="A924">
        <v>1695662</v>
      </c>
      <c r="B924" t="s">
        <v>1133</v>
      </c>
      <c r="C924" t="s">
        <v>498</v>
      </c>
      <c r="D924" t="s">
        <v>54</v>
      </c>
      <c r="E924" t="s">
        <v>5043</v>
      </c>
      <c r="F924" t="s">
        <v>5044</v>
      </c>
      <c r="G924" t="s">
        <v>2527</v>
      </c>
      <c r="H924" t="s">
        <v>1137</v>
      </c>
      <c r="I924" t="s">
        <v>1112</v>
      </c>
      <c r="J924" t="s">
        <v>5045</v>
      </c>
      <c r="K924" t="s">
        <v>5046</v>
      </c>
      <c r="L924" s="170">
        <v>35573</v>
      </c>
      <c r="M924" t="s">
        <v>5032</v>
      </c>
      <c r="N924" t="s">
        <v>5033</v>
      </c>
      <c r="O924" t="s">
        <v>1151</v>
      </c>
    </row>
    <row r="925" spans="1:15" x14ac:dyDescent="0.2">
      <c r="A925">
        <v>2263651</v>
      </c>
      <c r="B925" t="s">
        <v>1112</v>
      </c>
      <c r="C925" t="s">
        <v>965</v>
      </c>
      <c r="D925" t="s">
        <v>964</v>
      </c>
      <c r="E925" t="s">
        <v>5041</v>
      </c>
      <c r="F925" t="s">
        <v>5028</v>
      </c>
      <c r="G925" t="s">
        <v>5029</v>
      </c>
      <c r="H925" t="s">
        <v>1137</v>
      </c>
      <c r="I925" t="s">
        <v>1112</v>
      </c>
      <c r="J925" t="s">
        <v>5047</v>
      </c>
      <c r="K925" t="s">
        <v>1112</v>
      </c>
      <c r="L925" s="170">
        <v>32054</v>
      </c>
      <c r="M925" t="s">
        <v>5032</v>
      </c>
      <c r="N925" t="s">
        <v>5033</v>
      </c>
      <c r="O925" t="s">
        <v>1151</v>
      </c>
    </row>
    <row r="926" spans="1:15" x14ac:dyDescent="0.2">
      <c r="A926">
        <v>1242884</v>
      </c>
      <c r="B926" t="s">
        <v>1133</v>
      </c>
      <c r="C926" t="s">
        <v>97</v>
      </c>
      <c r="D926" t="s">
        <v>966</v>
      </c>
      <c r="E926" t="s">
        <v>5048</v>
      </c>
      <c r="F926" t="s">
        <v>5028</v>
      </c>
      <c r="G926" t="s">
        <v>5029</v>
      </c>
      <c r="H926" t="s">
        <v>1137</v>
      </c>
      <c r="I926" t="s">
        <v>1112</v>
      </c>
      <c r="J926" t="s">
        <v>5049</v>
      </c>
      <c r="K926" t="s">
        <v>5050</v>
      </c>
      <c r="L926" s="170">
        <v>32785</v>
      </c>
      <c r="M926" t="s">
        <v>5032</v>
      </c>
      <c r="N926" t="s">
        <v>5033</v>
      </c>
      <c r="O926" t="s">
        <v>1151</v>
      </c>
    </row>
    <row r="927" spans="1:15" x14ac:dyDescent="0.2">
      <c r="A927">
        <v>1242889</v>
      </c>
      <c r="B927" t="s">
        <v>1133</v>
      </c>
      <c r="C927" t="s">
        <v>498</v>
      </c>
      <c r="D927" t="s">
        <v>967</v>
      </c>
      <c r="E927" t="s">
        <v>5051</v>
      </c>
      <c r="F927" t="s">
        <v>5052</v>
      </c>
      <c r="G927" t="s">
        <v>5053</v>
      </c>
      <c r="H927" t="s">
        <v>1137</v>
      </c>
      <c r="I927" t="s">
        <v>1112</v>
      </c>
      <c r="J927" t="s">
        <v>5054</v>
      </c>
      <c r="K927" t="s">
        <v>5055</v>
      </c>
      <c r="L927" s="170">
        <v>33600</v>
      </c>
      <c r="M927" t="s">
        <v>5032</v>
      </c>
      <c r="N927" t="s">
        <v>5033</v>
      </c>
      <c r="O927" t="s">
        <v>1151</v>
      </c>
    </row>
    <row r="928" spans="1:15" x14ac:dyDescent="0.2">
      <c r="A928">
        <v>1242885</v>
      </c>
      <c r="B928" t="s">
        <v>1133</v>
      </c>
      <c r="C928" t="s">
        <v>668</v>
      </c>
      <c r="D928" t="s">
        <v>87</v>
      </c>
      <c r="E928" t="s">
        <v>5056</v>
      </c>
      <c r="F928" t="s">
        <v>5028</v>
      </c>
      <c r="G928" t="s">
        <v>5029</v>
      </c>
      <c r="H928" t="s">
        <v>1137</v>
      </c>
      <c r="I928" t="s">
        <v>1112</v>
      </c>
      <c r="J928" t="s">
        <v>5057</v>
      </c>
      <c r="K928" t="s">
        <v>5058</v>
      </c>
      <c r="L928" s="170">
        <v>33076</v>
      </c>
      <c r="M928" t="s">
        <v>5032</v>
      </c>
      <c r="N928" t="s">
        <v>5033</v>
      </c>
      <c r="O928" t="s">
        <v>1151</v>
      </c>
    </row>
    <row r="929" spans="1:15" x14ac:dyDescent="0.2">
      <c r="A929">
        <v>1242886</v>
      </c>
      <c r="B929" t="s">
        <v>1133</v>
      </c>
      <c r="C929" t="s">
        <v>968</v>
      </c>
      <c r="D929" t="s">
        <v>87</v>
      </c>
      <c r="E929" t="s">
        <v>5059</v>
      </c>
      <c r="F929" t="s">
        <v>5060</v>
      </c>
      <c r="G929" t="s">
        <v>5061</v>
      </c>
      <c r="H929" t="s">
        <v>1137</v>
      </c>
      <c r="I929" t="s">
        <v>1112</v>
      </c>
      <c r="J929" t="s">
        <v>5062</v>
      </c>
      <c r="K929" t="s">
        <v>5063</v>
      </c>
      <c r="L929" s="170">
        <v>33917</v>
      </c>
      <c r="M929" t="s">
        <v>5032</v>
      </c>
      <c r="N929" t="s">
        <v>5033</v>
      </c>
      <c r="O929" t="s">
        <v>1151</v>
      </c>
    </row>
    <row r="930" spans="1:15" x14ac:dyDescent="0.2">
      <c r="A930">
        <v>1685323</v>
      </c>
      <c r="B930" t="s">
        <v>1152</v>
      </c>
      <c r="C930" t="s">
        <v>969</v>
      </c>
      <c r="D930" t="s">
        <v>303</v>
      </c>
      <c r="E930" t="s">
        <v>5064</v>
      </c>
      <c r="F930" t="s">
        <v>5065</v>
      </c>
      <c r="G930" t="s">
        <v>5066</v>
      </c>
      <c r="H930" t="s">
        <v>1137</v>
      </c>
      <c r="I930" t="s">
        <v>1112</v>
      </c>
      <c r="J930" t="s">
        <v>5067</v>
      </c>
      <c r="K930" t="s">
        <v>5068</v>
      </c>
      <c r="L930" s="170">
        <v>36265</v>
      </c>
      <c r="M930" t="s">
        <v>5069</v>
      </c>
      <c r="N930" t="s">
        <v>5070</v>
      </c>
      <c r="O930" t="s">
        <v>1151</v>
      </c>
    </row>
    <row r="931" spans="1:15" x14ac:dyDescent="0.2">
      <c r="A931">
        <v>1242899</v>
      </c>
      <c r="B931" t="s">
        <v>1133</v>
      </c>
      <c r="C931" t="s">
        <v>440</v>
      </c>
      <c r="D931" t="s">
        <v>970</v>
      </c>
      <c r="E931" t="s">
        <v>5071</v>
      </c>
      <c r="F931" t="s">
        <v>5072</v>
      </c>
      <c r="G931" t="s">
        <v>5073</v>
      </c>
      <c r="H931" t="s">
        <v>1137</v>
      </c>
      <c r="I931" t="s">
        <v>1112</v>
      </c>
      <c r="J931" t="s">
        <v>5074</v>
      </c>
      <c r="K931" t="s">
        <v>5075</v>
      </c>
      <c r="L931" s="170">
        <v>33603</v>
      </c>
      <c r="M931" t="s">
        <v>5069</v>
      </c>
      <c r="N931" t="s">
        <v>5070</v>
      </c>
      <c r="O931" t="s">
        <v>1151</v>
      </c>
    </row>
    <row r="932" spans="1:15" x14ac:dyDescent="0.2">
      <c r="A932">
        <v>1686228</v>
      </c>
      <c r="B932" t="s">
        <v>1133</v>
      </c>
      <c r="C932" t="s">
        <v>971</v>
      </c>
      <c r="D932" t="s">
        <v>303</v>
      </c>
      <c r="E932" t="s">
        <v>5076</v>
      </c>
      <c r="F932" t="s">
        <v>5065</v>
      </c>
      <c r="G932" t="s">
        <v>5066</v>
      </c>
      <c r="H932" t="s">
        <v>1137</v>
      </c>
      <c r="I932" t="s">
        <v>1112</v>
      </c>
      <c r="J932" t="s">
        <v>5077</v>
      </c>
      <c r="K932" t="s">
        <v>5078</v>
      </c>
      <c r="L932" s="170">
        <v>35467</v>
      </c>
      <c r="M932" t="s">
        <v>5069</v>
      </c>
      <c r="N932" t="s">
        <v>5070</v>
      </c>
      <c r="O932" t="s">
        <v>1151</v>
      </c>
    </row>
    <row r="933" spans="1:15" x14ac:dyDescent="0.2">
      <c r="A933">
        <v>1222404</v>
      </c>
      <c r="B933" t="s">
        <v>1133</v>
      </c>
      <c r="C933" t="s">
        <v>864</v>
      </c>
      <c r="D933" t="s">
        <v>972</v>
      </c>
      <c r="E933" t="s">
        <v>5079</v>
      </c>
      <c r="F933" t="s">
        <v>5080</v>
      </c>
      <c r="G933" t="s">
        <v>5081</v>
      </c>
      <c r="H933" t="s">
        <v>1137</v>
      </c>
      <c r="I933" t="s">
        <v>1112</v>
      </c>
      <c r="J933" t="s">
        <v>5082</v>
      </c>
      <c r="K933" t="s">
        <v>5083</v>
      </c>
      <c r="L933" s="170">
        <v>32769</v>
      </c>
      <c r="M933" t="s">
        <v>5069</v>
      </c>
      <c r="N933" t="s">
        <v>5070</v>
      </c>
      <c r="O933" t="s">
        <v>1151</v>
      </c>
    </row>
    <row r="934" spans="1:15" x14ac:dyDescent="0.2">
      <c r="A934">
        <v>1203760</v>
      </c>
      <c r="B934" t="s">
        <v>1133</v>
      </c>
      <c r="C934" t="s">
        <v>189</v>
      </c>
      <c r="D934" t="s">
        <v>939</v>
      </c>
      <c r="E934" t="s">
        <v>5084</v>
      </c>
      <c r="F934" t="s">
        <v>2148</v>
      </c>
      <c r="G934" t="s">
        <v>2149</v>
      </c>
      <c r="H934" t="s">
        <v>1137</v>
      </c>
      <c r="I934" t="s">
        <v>1112</v>
      </c>
      <c r="J934" t="s">
        <v>5085</v>
      </c>
      <c r="K934" t="s">
        <v>5086</v>
      </c>
      <c r="L934" s="170">
        <v>22064</v>
      </c>
      <c r="M934" t="s">
        <v>5069</v>
      </c>
      <c r="N934" t="s">
        <v>5070</v>
      </c>
      <c r="O934" t="s">
        <v>1151</v>
      </c>
    </row>
    <row r="935" spans="1:15" x14ac:dyDescent="0.2">
      <c r="A935">
        <v>1203762</v>
      </c>
      <c r="B935" t="s">
        <v>1133</v>
      </c>
      <c r="C935" t="s">
        <v>68</v>
      </c>
      <c r="D935" t="s">
        <v>939</v>
      </c>
      <c r="E935" t="s">
        <v>5087</v>
      </c>
      <c r="F935" t="s">
        <v>5088</v>
      </c>
      <c r="G935" t="s">
        <v>5089</v>
      </c>
      <c r="H935" t="s">
        <v>1137</v>
      </c>
      <c r="I935" t="s">
        <v>5090</v>
      </c>
      <c r="J935" t="s">
        <v>5091</v>
      </c>
      <c r="K935" t="s">
        <v>5092</v>
      </c>
      <c r="L935" s="170">
        <v>20410</v>
      </c>
      <c r="M935" t="s">
        <v>5069</v>
      </c>
      <c r="N935" t="s">
        <v>5070</v>
      </c>
      <c r="O935" t="s">
        <v>1151</v>
      </c>
    </row>
    <row r="936" spans="1:15" x14ac:dyDescent="0.2">
      <c r="A936">
        <v>1060888</v>
      </c>
      <c r="B936" t="s">
        <v>1133</v>
      </c>
      <c r="C936" t="s">
        <v>292</v>
      </c>
      <c r="D936" t="s">
        <v>973</v>
      </c>
      <c r="E936" t="s">
        <v>5093</v>
      </c>
      <c r="F936" t="s">
        <v>5094</v>
      </c>
      <c r="G936" t="s">
        <v>5095</v>
      </c>
      <c r="H936" t="s">
        <v>1137</v>
      </c>
      <c r="I936" t="s">
        <v>1112</v>
      </c>
      <c r="J936" t="s">
        <v>5096</v>
      </c>
      <c r="K936" t="s">
        <v>5097</v>
      </c>
      <c r="L936" s="170">
        <v>23013</v>
      </c>
      <c r="M936" t="s">
        <v>5098</v>
      </c>
      <c r="N936" t="s">
        <v>5099</v>
      </c>
      <c r="O936" t="s">
        <v>1151</v>
      </c>
    </row>
    <row r="937" spans="1:15" x14ac:dyDescent="0.2">
      <c r="A937">
        <v>1273737</v>
      </c>
      <c r="B937" t="s">
        <v>1152</v>
      </c>
      <c r="C937" t="s">
        <v>782</v>
      </c>
      <c r="D937" t="s">
        <v>974</v>
      </c>
      <c r="E937" t="s">
        <v>5100</v>
      </c>
      <c r="F937" t="s">
        <v>2810</v>
      </c>
      <c r="G937" t="s">
        <v>2811</v>
      </c>
      <c r="H937" t="s">
        <v>1137</v>
      </c>
      <c r="I937" t="s">
        <v>1112</v>
      </c>
      <c r="J937" t="s">
        <v>5101</v>
      </c>
      <c r="K937" t="s">
        <v>5102</v>
      </c>
      <c r="L937" s="170">
        <v>35296</v>
      </c>
      <c r="M937" t="s">
        <v>5098</v>
      </c>
      <c r="N937" t="s">
        <v>5099</v>
      </c>
      <c r="O937" t="s">
        <v>1151</v>
      </c>
    </row>
    <row r="938" spans="1:15" x14ac:dyDescent="0.2">
      <c r="A938">
        <v>1043651</v>
      </c>
      <c r="B938" t="s">
        <v>1133</v>
      </c>
      <c r="C938" t="s">
        <v>127</v>
      </c>
      <c r="D938" t="s">
        <v>975</v>
      </c>
      <c r="E938" t="s">
        <v>5103</v>
      </c>
      <c r="F938" t="s">
        <v>5104</v>
      </c>
      <c r="G938" t="s">
        <v>5105</v>
      </c>
      <c r="H938" t="s">
        <v>1137</v>
      </c>
      <c r="I938" t="s">
        <v>1112</v>
      </c>
      <c r="J938" t="s">
        <v>1112</v>
      </c>
      <c r="K938" t="s">
        <v>1112</v>
      </c>
      <c r="L938" s="170">
        <v>20994</v>
      </c>
      <c r="M938" t="s">
        <v>5098</v>
      </c>
      <c r="N938" t="s">
        <v>5099</v>
      </c>
      <c r="O938" t="s">
        <v>1151</v>
      </c>
    </row>
    <row r="939" spans="1:15" x14ac:dyDescent="0.2">
      <c r="A939">
        <v>1686229</v>
      </c>
      <c r="B939" t="s">
        <v>1133</v>
      </c>
      <c r="C939" t="s">
        <v>977</v>
      </c>
      <c r="D939" t="s">
        <v>976</v>
      </c>
      <c r="E939" t="s">
        <v>5106</v>
      </c>
      <c r="F939" t="s">
        <v>5094</v>
      </c>
      <c r="G939" t="s">
        <v>5095</v>
      </c>
      <c r="H939" t="s">
        <v>1137</v>
      </c>
      <c r="I939" t="s">
        <v>5107</v>
      </c>
      <c r="J939" t="s">
        <v>5108</v>
      </c>
      <c r="K939" t="s">
        <v>5109</v>
      </c>
      <c r="L939" s="170">
        <v>36956</v>
      </c>
      <c r="M939" t="s">
        <v>5098</v>
      </c>
      <c r="N939" t="s">
        <v>5099</v>
      </c>
      <c r="O939" t="s">
        <v>1151</v>
      </c>
    </row>
    <row r="940" spans="1:15" x14ac:dyDescent="0.2">
      <c r="A940">
        <v>1203778</v>
      </c>
      <c r="B940" t="s">
        <v>1133</v>
      </c>
      <c r="C940" t="s">
        <v>373</v>
      </c>
      <c r="D940" t="s">
        <v>910</v>
      </c>
      <c r="E940" t="s">
        <v>5110</v>
      </c>
      <c r="F940" t="s">
        <v>5104</v>
      </c>
      <c r="G940" t="s">
        <v>5105</v>
      </c>
      <c r="H940" t="s">
        <v>1137</v>
      </c>
      <c r="I940" t="s">
        <v>5111</v>
      </c>
      <c r="J940" t="s">
        <v>5112</v>
      </c>
      <c r="K940" t="s">
        <v>5113</v>
      </c>
      <c r="L940" s="170">
        <v>23147</v>
      </c>
      <c r="M940" t="s">
        <v>5098</v>
      </c>
      <c r="N940" t="s">
        <v>5099</v>
      </c>
      <c r="O940" t="s">
        <v>1151</v>
      </c>
    </row>
    <row r="941" spans="1:15" x14ac:dyDescent="0.2">
      <c r="A941">
        <v>1203784</v>
      </c>
      <c r="B941" t="s">
        <v>1133</v>
      </c>
      <c r="C941" t="s">
        <v>499</v>
      </c>
      <c r="D941" t="s">
        <v>951</v>
      </c>
      <c r="E941" t="s">
        <v>5114</v>
      </c>
      <c r="F941" t="s">
        <v>5115</v>
      </c>
      <c r="G941" t="s">
        <v>5116</v>
      </c>
      <c r="H941" t="s">
        <v>1137</v>
      </c>
      <c r="I941" t="s">
        <v>5117</v>
      </c>
      <c r="J941" t="s">
        <v>5118</v>
      </c>
      <c r="K941" t="s">
        <v>5119</v>
      </c>
      <c r="L941" s="170">
        <v>23691</v>
      </c>
      <c r="M941" t="s">
        <v>5098</v>
      </c>
      <c r="N941" t="s">
        <v>5099</v>
      </c>
      <c r="O941" t="s">
        <v>1151</v>
      </c>
    </row>
    <row r="942" spans="1:15" x14ac:dyDescent="0.2">
      <c r="A942">
        <v>1065847</v>
      </c>
      <c r="B942" t="s">
        <v>1133</v>
      </c>
      <c r="C942" t="s">
        <v>39</v>
      </c>
      <c r="D942" t="s">
        <v>978</v>
      </c>
      <c r="E942" t="s">
        <v>5120</v>
      </c>
      <c r="F942" t="s">
        <v>5121</v>
      </c>
      <c r="G942" t="s">
        <v>5122</v>
      </c>
      <c r="H942" t="s">
        <v>1137</v>
      </c>
      <c r="I942" t="s">
        <v>5123</v>
      </c>
      <c r="J942" t="s">
        <v>5124</v>
      </c>
      <c r="K942" t="s">
        <v>5125</v>
      </c>
      <c r="L942" s="170">
        <v>20896</v>
      </c>
      <c r="M942" t="s">
        <v>5098</v>
      </c>
      <c r="N942" t="s">
        <v>5099</v>
      </c>
      <c r="O942" t="s">
        <v>1151</v>
      </c>
    </row>
    <row r="943" spans="1:15" x14ac:dyDescent="0.2">
      <c r="A943">
        <v>1203773</v>
      </c>
      <c r="B943" t="s">
        <v>1133</v>
      </c>
      <c r="C943" t="s">
        <v>107</v>
      </c>
      <c r="D943" t="s">
        <v>979</v>
      </c>
      <c r="E943" t="s">
        <v>5126</v>
      </c>
      <c r="F943" t="s">
        <v>4864</v>
      </c>
      <c r="G943" t="s">
        <v>4865</v>
      </c>
      <c r="H943" t="s">
        <v>1137</v>
      </c>
      <c r="I943" t="s">
        <v>5127</v>
      </c>
      <c r="J943" t="s">
        <v>5128</v>
      </c>
      <c r="K943" t="s">
        <v>5129</v>
      </c>
      <c r="L943" s="170">
        <v>26201</v>
      </c>
      <c r="M943" t="s">
        <v>5098</v>
      </c>
      <c r="N943" t="s">
        <v>5099</v>
      </c>
      <c r="O943" t="s">
        <v>1151</v>
      </c>
    </row>
    <row r="944" spans="1:15" x14ac:dyDescent="0.2">
      <c r="A944">
        <v>1842615</v>
      </c>
      <c r="B944" t="s">
        <v>1133</v>
      </c>
      <c r="C944" t="s">
        <v>981</v>
      </c>
      <c r="D944" t="s">
        <v>980</v>
      </c>
      <c r="E944" t="s">
        <v>5130</v>
      </c>
      <c r="F944" t="s">
        <v>5115</v>
      </c>
      <c r="G944" t="s">
        <v>5116</v>
      </c>
      <c r="H944" t="s">
        <v>1137</v>
      </c>
      <c r="I944" t="s">
        <v>1112</v>
      </c>
      <c r="J944" t="s">
        <v>5131</v>
      </c>
      <c r="K944" t="s">
        <v>5132</v>
      </c>
      <c r="L944" s="170">
        <v>37021</v>
      </c>
      <c r="M944" t="s">
        <v>5098</v>
      </c>
      <c r="N944" t="s">
        <v>5099</v>
      </c>
      <c r="O944" t="s">
        <v>1151</v>
      </c>
    </row>
    <row r="945" spans="1:15" x14ac:dyDescent="0.2">
      <c r="A945">
        <v>1467717</v>
      </c>
      <c r="B945" t="s">
        <v>1152</v>
      </c>
      <c r="C945" t="s">
        <v>982</v>
      </c>
      <c r="D945" t="s">
        <v>951</v>
      </c>
      <c r="E945" t="s">
        <v>5133</v>
      </c>
      <c r="F945" t="s">
        <v>5094</v>
      </c>
      <c r="G945" t="s">
        <v>5095</v>
      </c>
      <c r="H945" t="s">
        <v>1137</v>
      </c>
      <c r="I945" t="s">
        <v>1112</v>
      </c>
      <c r="J945" t="s">
        <v>5134</v>
      </c>
      <c r="K945" t="s">
        <v>5135</v>
      </c>
      <c r="L945" s="170">
        <v>34739</v>
      </c>
      <c r="M945" t="s">
        <v>5098</v>
      </c>
      <c r="N945" t="s">
        <v>5099</v>
      </c>
      <c r="O945" t="s">
        <v>1151</v>
      </c>
    </row>
    <row r="946" spans="1:15" x14ac:dyDescent="0.2">
      <c r="A946">
        <v>1238127</v>
      </c>
      <c r="B946" t="s">
        <v>1152</v>
      </c>
      <c r="C946" t="s">
        <v>209</v>
      </c>
      <c r="D946" t="s">
        <v>983</v>
      </c>
      <c r="E946" t="s">
        <v>5136</v>
      </c>
      <c r="F946" t="s">
        <v>5137</v>
      </c>
      <c r="G946" t="s">
        <v>2527</v>
      </c>
      <c r="H946" t="s">
        <v>1137</v>
      </c>
      <c r="I946" t="s">
        <v>1112</v>
      </c>
      <c r="J946" t="s">
        <v>5138</v>
      </c>
      <c r="K946" t="s">
        <v>5139</v>
      </c>
      <c r="L946" s="170">
        <v>31683</v>
      </c>
      <c r="M946" t="s">
        <v>5098</v>
      </c>
      <c r="N946" t="s">
        <v>5099</v>
      </c>
      <c r="O946" t="s">
        <v>1151</v>
      </c>
    </row>
    <row r="947" spans="1:15" x14ac:dyDescent="0.2">
      <c r="A947">
        <v>1203786</v>
      </c>
      <c r="B947" t="s">
        <v>1133</v>
      </c>
      <c r="C947" t="s">
        <v>292</v>
      </c>
      <c r="D947" t="s">
        <v>984</v>
      </c>
      <c r="E947" t="s">
        <v>5140</v>
      </c>
      <c r="F947" t="s">
        <v>5094</v>
      </c>
      <c r="G947" t="s">
        <v>5095</v>
      </c>
      <c r="H947" t="s">
        <v>1137</v>
      </c>
      <c r="I947" t="s">
        <v>5141</v>
      </c>
      <c r="J947" t="s">
        <v>5142</v>
      </c>
      <c r="K947" t="s">
        <v>5143</v>
      </c>
      <c r="L947" s="170">
        <v>22488</v>
      </c>
      <c r="M947" t="s">
        <v>5098</v>
      </c>
      <c r="N947" t="s">
        <v>5099</v>
      </c>
      <c r="O947" t="s">
        <v>1151</v>
      </c>
    </row>
    <row r="948" spans="1:15" x14ac:dyDescent="0.2">
      <c r="A948">
        <v>1082988</v>
      </c>
      <c r="B948" t="s">
        <v>1133</v>
      </c>
      <c r="C948" t="s">
        <v>985</v>
      </c>
      <c r="D948" t="s">
        <v>935</v>
      </c>
      <c r="E948" t="s">
        <v>5144</v>
      </c>
      <c r="F948" t="s">
        <v>5094</v>
      </c>
      <c r="G948" t="s">
        <v>5095</v>
      </c>
      <c r="H948" t="s">
        <v>1137</v>
      </c>
      <c r="I948" t="s">
        <v>5145</v>
      </c>
      <c r="J948" t="s">
        <v>5146</v>
      </c>
      <c r="K948" t="s">
        <v>5147</v>
      </c>
      <c r="L948" s="170">
        <v>16630</v>
      </c>
      <c r="M948" t="s">
        <v>5098</v>
      </c>
      <c r="N948" t="s">
        <v>5099</v>
      </c>
      <c r="O948" t="s">
        <v>1151</v>
      </c>
    </row>
    <row r="949" spans="1:15" x14ac:dyDescent="0.2">
      <c r="A949">
        <v>1203776</v>
      </c>
      <c r="B949" t="s">
        <v>1133</v>
      </c>
      <c r="C949" t="s">
        <v>138</v>
      </c>
      <c r="D949" t="s">
        <v>986</v>
      </c>
      <c r="E949" t="s">
        <v>5148</v>
      </c>
      <c r="F949" t="s">
        <v>5149</v>
      </c>
      <c r="G949" t="s">
        <v>5150</v>
      </c>
      <c r="H949" t="s">
        <v>1137</v>
      </c>
      <c r="I949" t="s">
        <v>5151</v>
      </c>
      <c r="J949" t="s">
        <v>5152</v>
      </c>
      <c r="K949" t="s">
        <v>5153</v>
      </c>
      <c r="L949" s="170">
        <v>23633</v>
      </c>
      <c r="M949" t="s">
        <v>5098</v>
      </c>
      <c r="N949" t="s">
        <v>5099</v>
      </c>
      <c r="O949" t="s">
        <v>1151</v>
      </c>
    </row>
    <row r="950" spans="1:15" x14ac:dyDescent="0.2">
      <c r="A950">
        <v>1255099</v>
      </c>
      <c r="B950" t="s">
        <v>1133</v>
      </c>
      <c r="C950" t="s">
        <v>131</v>
      </c>
      <c r="D950" t="s">
        <v>234</v>
      </c>
      <c r="E950" t="s">
        <v>5154</v>
      </c>
      <c r="F950" t="s">
        <v>5155</v>
      </c>
      <c r="G950" t="s">
        <v>5156</v>
      </c>
      <c r="H950" t="s">
        <v>1137</v>
      </c>
      <c r="I950" t="s">
        <v>1112</v>
      </c>
      <c r="J950" t="s">
        <v>5157</v>
      </c>
      <c r="K950" t="s">
        <v>5158</v>
      </c>
      <c r="L950" s="170">
        <v>28672</v>
      </c>
      <c r="M950" t="s">
        <v>5098</v>
      </c>
      <c r="N950" t="s">
        <v>5099</v>
      </c>
      <c r="O950" t="s">
        <v>1151</v>
      </c>
    </row>
    <row r="951" spans="1:15" x14ac:dyDescent="0.2">
      <c r="A951">
        <v>1238125</v>
      </c>
      <c r="B951" t="s">
        <v>1152</v>
      </c>
      <c r="C951" t="s">
        <v>730</v>
      </c>
      <c r="D951" t="s">
        <v>987</v>
      </c>
      <c r="E951" t="s">
        <v>5159</v>
      </c>
      <c r="F951" t="s">
        <v>5094</v>
      </c>
      <c r="G951" t="s">
        <v>5095</v>
      </c>
      <c r="H951" t="s">
        <v>1137</v>
      </c>
      <c r="I951" t="s">
        <v>5160</v>
      </c>
      <c r="J951" t="s">
        <v>5161</v>
      </c>
      <c r="K951" t="s">
        <v>5162</v>
      </c>
      <c r="L951" s="170">
        <v>24404</v>
      </c>
      <c r="M951" t="s">
        <v>5098</v>
      </c>
      <c r="N951" t="s">
        <v>5099</v>
      </c>
      <c r="O951" t="s">
        <v>1151</v>
      </c>
    </row>
    <row r="952" spans="1:15" x14ac:dyDescent="0.2">
      <c r="A952">
        <v>1678109</v>
      </c>
      <c r="B952" t="s">
        <v>1133</v>
      </c>
      <c r="C952" t="s">
        <v>560</v>
      </c>
      <c r="D952" t="s">
        <v>627</v>
      </c>
      <c r="E952" t="s">
        <v>5163</v>
      </c>
      <c r="F952" t="s">
        <v>5115</v>
      </c>
      <c r="G952" t="s">
        <v>5116</v>
      </c>
      <c r="H952" t="s">
        <v>1137</v>
      </c>
      <c r="I952" t="s">
        <v>5164</v>
      </c>
      <c r="J952" t="s">
        <v>5165</v>
      </c>
      <c r="K952" t="s">
        <v>5166</v>
      </c>
      <c r="L952" s="170">
        <v>25076</v>
      </c>
      <c r="M952" t="s">
        <v>5098</v>
      </c>
      <c r="N952" t="s">
        <v>5099</v>
      </c>
      <c r="O952" t="s">
        <v>1151</v>
      </c>
    </row>
    <row r="953" spans="1:15" x14ac:dyDescent="0.2">
      <c r="A953">
        <v>1277491</v>
      </c>
      <c r="B953" t="s">
        <v>1133</v>
      </c>
      <c r="C953" t="s">
        <v>331</v>
      </c>
      <c r="D953" t="s">
        <v>984</v>
      </c>
      <c r="E953" t="s">
        <v>5140</v>
      </c>
      <c r="F953" t="s">
        <v>5094</v>
      </c>
      <c r="G953" t="s">
        <v>5095</v>
      </c>
      <c r="H953" t="s">
        <v>1137</v>
      </c>
      <c r="I953" t="s">
        <v>5141</v>
      </c>
      <c r="J953" t="s">
        <v>5167</v>
      </c>
      <c r="K953" t="s">
        <v>5168</v>
      </c>
      <c r="L953" s="170">
        <v>35204</v>
      </c>
      <c r="M953" t="s">
        <v>5098</v>
      </c>
      <c r="N953" t="s">
        <v>5099</v>
      </c>
      <c r="O953" t="s">
        <v>1151</v>
      </c>
    </row>
    <row r="954" spans="1:15" x14ac:dyDescent="0.2">
      <c r="A954">
        <v>1203794</v>
      </c>
      <c r="B954" t="s">
        <v>1133</v>
      </c>
      <c r="C954" t="s">
        <v>235</v>
      </c>
      <c r="D954" t="s">
        <v>388</v>
      </c>
      <c r="E954" t="s">
        <v>5169</v>
      </c>
      <c r="F954" t="s">
        <v>5170</v>
      </c>
      <c r="G954" t="s">
        <v>5171</v>
      </c>
      <c r="H954" t="s">
        <v>1137</v>
      </c>
      <c r="I954" t="s">
        <v>5172</v>
      </c>
      <c r="J954" t="s">
        <v>5173</v>
      </c>
      <c r="K954" t="s">
        <v>5174</v>
      </c>
      <c r="L954" s="170">
        <v>19675</v>
      </c>
      <c r="M954" t="s">
        <v>5175</v>
      </c>
      <c r="N954" t="s">
        <v>5176</v>
      </c>
      <c r="O954" t="s">
        <v>1151</v>
      </c>
    </row>
    <row r="955" spans="1:15" x14ac:dyDescent="0.2">
      <c r="A955">
        <v>1203797</v>
      </c>
      <c r="B955" t="s">
        <v>1133</v>
      </c>
      <c r="C955" t="s">
        <v>233</v>
      </c>
      <c r="D955" t="s">
        <v>87</v>
      </c>
      <c r="E955" t="s">
        <v>5177</v>
      </c>
      <c r="F955" t="s">
        <v>5178</v>
      </c>
      <c r="G955" t="s">
        <v>5179</v>
      </c>
      <c r="H955" t="s">
        <v>1137</v>
      </c>
      <c r="I955" t="s">
        <v>5180</v>
      </c>
      <c r="J955" t="s">
        <v>1112</v>
      </c>
      <c r="K955" t="s">
        <v>1112</v>
      </c>
      <c r="L955" s="170">
        <v>22000</v>
      </c>
      <c r="M955" t="s">
        <v>5175</v>
      </c>
      <c r="N955" t="s">
        <v>5176</v>
      </c>
      <c r="O955" t="s">
        <v>1151</v>
      </c>
    </row>
    <row r="956" spans="1:15" x14ac:dyDescent="0.2">
      <c r="A956">
        <v>1143931</v>
      </c>
      <c r="B956" t="s">
        <v>1133</v>
      </c>
      <c r="C956" t="s">
        <v>93</v>
      </c>
      <c r="D956" t="s">
        <v>388</v>
      </c>
      <c r="E956" t="s">
        <v>5181</v>
      </c>
      <c r="F956" t="s">
        <v>5170</v>
      </c>
      <c r="G956" t="s">
        <v>5171</v>
      </c>
      <c r="H956" t="s">
        <v>1137</v>
      </c>
      <c r="I956" t="s">
        <v>1112</v>
      </c>
      <c r="J956" t="s">
        <v>5182</v>
      </c>
      <c r="K956" t="s">
        <v>5183</v>
      </c>
      <c r="L956" s="170">
        <v>31975</v>
      </c>
      <c r="M956" t="s">
        <v>5175</v>
      </c>
      <c r="N956" t="s">
        <v>5176</v>
      </c>
      <c r="O956" t="s">
        <v>1151</v>
      </c>
    </row>
    <row r="957" spans="1:15" x14ac:dyDescent="0.2">
      <c r="A957">
        <v>2263658</v>
      </c>
      <c r="B957" t="s">
        <v>1112</v>
      </c>
      <c r="C957" t="s">
        <v>989</v>
      </c>
      <c r="D957" t="s">
        <v>988</v>
      </c>
      <c r="E957" t="s">
        <v>1112</v>
      </c>
      <c r="F957" t="s">
        <v>5184</v>
      </c>
      <c r="G957" t="s">
        <v>5185</v>
      </c>
      <c r="H957" t="s">
        <v>1137</v>
      </c>
      <c r="I957" t="s">
        <v>1112</v>
      </c>
      <c r="J957" t="s">
        <v>5186</v>
      </c>
      <c r="K957" t="s">
        <v>5187</v>
      </c>
      <c r="L957" s="170">
        <v>31249</v>
      </c>
      <c r="M957" t="s">
        <v>5175</v>
      </c>
      <c r="N957" t="s">
        <v>5176</v>
      </c>
      <c r="O957" t="s">
        <v>1151</v>
      </c>
    </row>
    <row r="958" spans="1:15" x14ac:dyDescent="0.2">
      <c r="A958">
        <v>1138960</v>
      </c>
      <c r="B958" t="s">
        <v>1133</v>
      </c>
      <c r="C958" t="s">
        <v>57</v>
      </c>
      <c r="D958" t="s">
        <v>990</v>
      </c>
      <c r="E958" t="s">
        <v>5188</v>
      </c>
      <c r="F958" t="s">
        <v>5170</v>
      </c>
      <c r="G958" t="s">
        <v>5171</v>
      </c>
      <c r="H958" t="s">
        <v>1137</v>
      </c>
      <c r="I958" t="s">
        <v>5189</v>
      </c>
      <c r="J958" t="s">
        <v>5190</v>
      </c>
      <c r="K958" t="s">
        <v>5191</v>
      </c>
      <c r="L958" s="170">
        <v>20118</v>
      </c>
      <c r="M958" t="s">
        <v>5175</v>
      </c>
      <c r="N958" t="s">
        <v>5176</v>
      </c>
      <c r="O958" t="s">
        <v>1151</v>
      </c>
    </row>
    <row r="959" spans="1:15" x14ac:dyDescent="0.2">
      <c r="A959">
        <v>1203795</v>
      </c>
      <c r="B959" t="s">
        <v>1133</v>
      </c>
      <c r="C959" t="s">
        <v>140</v>
      </c>
      <c r="D959" t="s">
        <v>991</v>
      </c>
      <c r="E959" t="s">
        <v>5192</v>
      </c>
      <c r="F959" t="s">
        <v>1476</v>
      </c>
      <c r="G959" t="s">
        <v>1477</v>
      </c>
      <c r="H959" t="s">
        <v>1137</v>
      </c>
      <c r="I959" t="s">
        <v>5193</v>
      </c>
      <c r="J959" t="s">
        <v>5194</v>
      </c>
      <c r="K959" t="s">
        <v>5195</v>
      </c>
      <c r="L959" s="170">
        <v>22763</v>
      </c>
      <c r="M959" t="s">
        <v>5175</v>
      </c>
      <c r="N959" t="s">
        <v>5176</v>
      </c>
      <c r="O959" t="s">
        <v>1151</v>
      </c>
    </row>
    <row r="960" spans="1:15" x14ac:dyDescent="0.2">
      <c r="A960">
        <v>1034374</v>
      </c>
      <c r="B960" t="s">
        <v>1133</v>
      </c>
      <c r="C960" t="s">
        <v>84</v>
      </c>
      <c r="D960" t="s">
        <v>992</v>
      </c>
      <c r="E960" t="s">
        <v>5169</v>
      </c>
      <c r="F960" t="s">
        <v>5170</v>
      </c>
      <c r="G960" t="s">
        <v>5171</v>
      </c>
      <c r="H960" t="s">
        <v>1137</v>
      </c>
      <c r="I960" t="s">
        <v>1112</v>
      </c>
      <c r="J960" t="s">
        <v>5196</v>
      </c>
      <c r="K960" t="s">
        <v>5197</v>
      </c>
      <c r="L960" s="170">
        <v>26143</v>
      </c>
      <c r="M960" t="s">
        <v>5175</v>
      </c>
      <c r="N960" t="s">
        <v>5176</v>
      </c>
      <c r="O960" t="s">
        <v>1151</v>
      </c>
    </row>
    <row r="961" spans="1:15" x14ac:dyDescent="0.2">
      <c r="A961">
        <v>1203964</v>
      </c>
      <c r="B961" t="s">
        <v>1133</v>
      </c>
      <c r="C961" t="s">
        <v>183</v>
      </c>
      <c r="D961" t="s">
        <v>993</v>
      </c>
      <c r="E961" t="s">
        <v>5198</v>
      </c>
      <c r="F961" t="s">
        <v>1135</v>
      </c>
      <c r="G961" t="s">
        <v>1136</v>
      </c>
      <c r="H961" t="s">
        <v>1137</v>
      </c>
      <c r="I961" t="s">
        <v>5199</v>
      </c>
      <c r="J961" t="s">
        <v>1112</v>
      </c>
      <c r="K961" t="s">
        <v>5200</v>
      </c>
      <c r="L961" s="170">
        <v>22351</v>
      </c>
      <c r="M961" t="s">
        <v>5201</v>
      </c>
      <c r="N961" t="s">
        <v>5202</v>
      </c>
      <c r="O961" t="s">
        <v>1151</v>
      </c>
    </row>
    <row r="962" spans="1:15" x14ac:dyDescent="0.2">
      <c r="A962">
        <v>1204004</v>
      </c>
      <c r="B962" t="s">
        <v>1133</v>
      </c>
      <c r="C962" t="s">
        <v>49</v>
      </c>
      <c r="D962" t="s">
        <v>994</v>
      </c>
      <c r="E962" t="s">
        <v>5203</v>
      </c>
      <c r="F962" t="s">
        <v>5204</v>
      </c>
      <c r="G962" t="s">
        <v>5205</v>
      </c>
      <c r="H962" t="s">
        <v>1137</v>
      </c>
      <c r="I962" t="s">
        <v>5206</v>
      </c>
      <c r="J962" t="s">
        <v>1112</v>
      </c>
      <c r="K962" t="s">
        <v>1112</v>
      </c>
      <c r="L962" s="170">
        <v>14080</v>
      </c>
      <c r="M962" t="s">
        <v>5201</v>
      </c>
      <c r="N962" t="s">
        <v>5202</v>
      </c>
      <c r="O962" t="s">
        <v>1151</v>
      </c>
    </row>
    <row r="963" spans="1:15" x14ac:dyDescent="0.2">
      <c r="A963">
        <v>1226609</v>
      </c>
      <c r="B963" t="s">
        <v>1152</v>
      </c>
      <c r="C963" t="s">
        <v>425</v>
      </c>
      <c r="D963" t="s">
        <v>995</v>
      </c>
      <c r="E963" t="s">
        <v>5207</v>
      </c>
      <c r="F963" t="s">
        <v>5208</v>
      </c>
      <c r="G963" t="s">
        <v>5209</v>
      </c>
      <c r="H963" t="s">
        <v>1137</v>
      </c>
      <c r="I963" t="s">
        <v>5210</v>
      </c>
      <c r="J963" t="s">
        <v>5211</v>
      </c>
      <c r="K963" t="s">
        <v>5212</v>
      </c>
      <c r="L963" s="170">
        <v>26934</v>
      </c>
      <c r="M963" t="s">
        <v>5201</v>
      </c>
      <c r="N963" t="s">
        <v>5202</v>
      </c>
      <c r="O963" t="s">
        <v>1151</v>
      </c>
    </row>
    <row r="964" spans="1:15" x14ac:dyDescent="0.2">
      <c r="A964">
        <v>1201851</v>
      </c>
      <c r="B964" t="s">
        <v>1133</v>
      </c>
      <c r="C964" t="s">
        <v>183</v>
      </c>
      <c r="D964" t="s">
        <v>996</v>
      </c>
      <c r="E964" t="s">
        <v>5213</v>
      </c>
      <c r="F964" t="s">
        <v>5214</v>
      </c>
      <c r="G964" t="s">
        <v>5215</v>
      </c>
      <c r="H964" t="s">
        <v>1137</v>
      </c>
      <c r="I964" t="s">
        <v>5216</v>
      </c>
      <c r="J964" t="s">
        <v>5217</v>
      </c>
      <c r="K964" t="s">
        <v>5218</v>
      </c>
      <c r="L964" s="170">
        <v>22267</v>
      </c>
      <c r="M964" t="s">
        <v>5201</v>
      </c>
      <c r="N964" t="s">
        <v>5202</v>
      </c>
      <c r="O964" t="s">
        <v>1151</v>
      </c>
    </row>
    <row r="965" spans="1:15" x14ac:dyDescent="0.2">
      <c r="A965">
        <v>1028491</v>
      </c>
      <c r="B965" t="s">
        <v>1133</v>
      </c>
      <c r="C965" t="s">
        <v>998</v>
      </c>
      <c r="D965" t="s">
        <v>997</v>
      </c>
      <c r="E965" t="s">
        <v>5219</v>
      </c>
      <c r="F965" t="s">
        <v>5204</v>
      </c>
      <c r="G965" t="s">
        <v>5205</v>
      </c>
      <c r="H965" t="s">
        <v>1137</v>
      </c>
      <c r="I965" t="s">
        <v>1112</v>
      </c>
      <c r="J965" t="s">
        <v>1112</v>
      </c>
      <c r="K965" t="s">
        <v>1112</v>
      </c>
      <c r="L965" s="170">
        <v>40500</v>
      </c>
      <c r="M965" t="s">
        <v>5201</v>
      </c>
      <c r="N965" t="s">
        <v>5202</v>
      </c>
      <c r="O965" t="s">
        <v>1151</v>
      </c>
    </row>
    <row r="966" spans="1:15" x14ac:dyDescent="0.2">
      <c r="A966">
        <v>1902776</v>
      </c>
      <c r="B966" t="s">
        <v>1133</v>
      </c>
      <c r="C966" t="s">
        <v>1000</v>
      </c>
      <c r="D966" t="s">
        <v>999</v>
      </c>
      <c r="E966" t="s">
        <v>5220</v>
      </c>
      <c r="F966" t="s">
        <v>5204</v>
      </c>
      <c r="G966" t="s">
        <v>5205</v>
      </c>
      <c r="H966" t="s">
        <v>1137</v>
      </c>
      <c r="I966" t="s">
        <v>1112</v>
      </c>
      <c r="J966" t="s">
        <v>1112</v>
      </c>
      <c r="K966" t="s">
        <v>1112</v>
      </c>
      <c r="L966" s="170">
        <v>40628</v>
      </c>
      <c r="M966" t="s">
        <v>5201</v>
      </c>
      <c r="N966" t="s">
        <v>5202</v>
      </c>
      <c r="O966" t="s">
        <v>1151</v>
      </c>
    </row>
    <row r="967" spans="1:15" x14ac:dyDescent="0.2">
      <c r="A967">
        <v>1204064</v>
      </c>
      <c r="B967" t="s">
        <v>1133</v>
      </c>
      <c r="C967" t="s">
        <v>454</v>
      </c>
      <c r="D967" t="s">
        <v>1001</v>
      </c>
      <c r="E967" t="s">
        <v>5221</v>
      </c>
      <c r="F967" t="s">
        <v>5222</v>
      </c>
      <c r="G967" t="s">
        <v>5223</v>
      </c>
      <c r="H967" t="s">
        <v>1137</v>
      </c>
      <c r="I967" t="s">
        <v>5224</v>
      </c>
      <c r="J967" t="s">
        <v>1112</v>
      </c>
      <c r="K967" t="s">
        <v>5225</v>
      </c>
      <c r="L967" s="170">
        <v>24475</v>
      </c>
      <c r="M967" t="s">
        <v>5201</v>
      </c>
      <c r="N967" t="s">
        <v>5202</v>
      </c>
      <c r="O967" t="s">
        <v>1151</v>
      </c>
    </row>
    <row r="968" spans="1:15" x14ac:dyDescent="0.2">
      <c r="A968">
        <v>1723513</v>
      </c>
      <c r="B968" t="s">
        <v>1133</v>
      </c>
      <c r="C968" t="s">
        <v>770</v>
      </c>
      <c r="D968" t="s">
        <v>575</v>
      </c>
      <c r="E968" t="s">
        <v>5226</v>
      </c>
      <c r="F968" t="s">
        <v>2205</v>
      </c>
      <c r="G968" t="s">
        <v>5227</v>
      </c>
      <c r="H968" t="s">
        <v>1137</v>
      </c>
      <c r="I968" t="s">
        <v>1112</v>
      </c>
      <c r="J968" t="s">
        <v>1112</v>
      </c>
      <c r="K968" t="s">
        <v>1112</v>
      </c>
      <c r="L968" s="170">
        <v>39242</v>
      </c>
      <c r="M968" t="s">
        <v>5201</v>
      </c>
      <c r="N968" t="s">
        <v>5202</v>
      </c>
      <c r="O968" t="s">
        <v>1151</v>
      </c>
    </row>
    <row r="969" spans="1:15" x14ac:dyDescent="0.2">
      <c r="A969">
        <v>1030415</v>
      </c>
      <c r="B969" t="s">
        <v>1152</v>
      </c>
      <c r="C969" t="s">
        <v>727</v>
      </c>
      <c r="D969" t="s">
        <v>999</v>
      </c>
      <c r="E969" t="s">
        <v>5220</v>
      </c>
      <c r="F969" t="s">
        <v>5204</v>
      </c>
      <c r="G969" t="s">
        <v>5205</v>
      </c>
      <c r="H969" t="s">
        <v>1137</v>
      </c>
      <c r="I969" t="s">
        <v>1112</v>
      </c>
      <c r="J969" t="s">
        <v>1112</v>
      </c>
      <c r="K969" t="s">
        <v>1112</v>
      </c>
      <c r="L969" s="170">
        <v>29632</v>
      </c>
      <c r="M969" t="s">
        <v>5201</v>
      </c>
      <c r="N969" t="s">
        <v>5202</v>
      </c>
      <c r="O969" t="s">
        <v>1151</v>
      </c>
    </row>
    <row r="970" spans="1:15" x14ac:dyDescent="0.2">
      <c r="A970">
        <v>1902777</v>
      </c>
      <c r="B970" t="s">
        <v>1133</v>
      </c>
      <c r="C970" t="s">
        <v>1003</v>
      </c>
      <c r="D970" t="s">
        <v>1002</v>
      </c>
      <c r="E970" t="s">
        <v>5228</v>
      </c>
      <c r="F970" t="s">
        <v>5222</v>
      </c>
      <c r="G970" t="s">
        <v>5223</v>
      </c>
      <c r="H970" t="s">
        <v>1137</v>
      </c>
      <c r="I970" t="s">
        <v>1112</v>
      </c>
      <c r="J970" t="s">
        <v>1112</v>
      </c>
      <c r="K970" t="s">
        <v>1112</v>
      </c>
      <c r="L970" s="170">
        <v>40326</v>
      </c>
      <c r="M970" t="s">
        <v>5201</v>
      </c>
      <c r="N970" t="s">
        <v>5202</v>
      </c>
      <c r="O970" t="s">
        <v>1151</v>
      </c>
    </row>
    <row r="971" spans="1:15" x14ac:dyDescent="0.2">
      <c r="A971">
        <v>1839557</v>
      </c>
      <c r="B971" t="s">
        <v>1133</v>
      </c>
      <c r="C971" t="s">
        <v>1005</v>
      </c>
      <c r="D971" t="s">
        <v>1004</v>
      </c>
      <c r="E971" t="s">
        <v>5229</v>
      </c>
      <c r="F971" t="s">
        <v>5230</v>
      </c>
      <c r="G971" t="s">
        <v>5231</v>
      </c>
      <c r="H971" t="s">
        <v>1137</v>
      </c>
      <c r="I971" t="s">
        <v>1112</v>
      </c>
      <c r="J971" t="s">
        <v>1112</v>
      </c>
      <c r="K971" t="s">
        <v>1112</v>
      </c>
      <c r="L971" s="170">
        <v>38568</v>
      </c>
      <c r="M971" t="s">
        <v>5201</v>
      </c>
      <c r="N971" t="s">
        <v>5202</v>
      </c>
      <c r="O971" t="s">
        <v>1151</v>
      </c>
    </row>
    <row r="972" spans="1:15" x14ac:dyDescent="0.2">
      <c r="A972">
        <v>1724550</v>
      </c>
      <c r="B972" t="s">
        <v>1133</v>
      </c>
      <c r="C972" t="s">
        <v>39</v>
      </c>
      <c r="D972" t="s">
        <v>1006</v>
      </c>
      <c r="E972" t="s">
        <v>5232</v>
      </c>
      <c r="F972" t="s">
        <v>5233</v>
      </c>
      <c r="G972" t="s">
        <v>5234</v>
      </c>
      <c r="H972" t="s">
        <v>1137</v>
      </c>
      <c r="I972" t="s">
        <v>1112</v>
      </c>
      <c r="J972" t="s">
        <v>1112</v>
      </c>
      <c r="K972" t="s">
        <v>1112</v>
      </c>
      <c r="L972" s="170">
        <v>22341</v>
      </c>
      <c r="M972" t="s">
        <v>5201</v>
      </c>
      <c r="N972" t="s">
        <v>5202</v>
      </c>
      <c r="O972" t="s">
        <v>1151</v>
      </c>
    </row>
    <row r="973" spans="1:15" x14ac:dyDescent="0.2">
      <c r="A973">
        <v>1203957</v>
      </c>
      <c r="B973" t="s">
        <v>1133</v>
      </c>
      <c r="C973" t="s">
        <v>545</v>
      </c>
      <c r="D973" t="s">
        <v>1007</v>
      </c>
      <c r="E973" t="s">
        <v>5235</v>
      </c>
      <c r="F973" t="s">
        <v>5204</v>
      </c>
      <c r="G973" t="s">
        <v>5205</v>
      </c>
      <c r="H973" t="s">
        <v>1137</v>
      </c>
      <c r="I973" t="s">
        <v>5236</v>
      </c>
      <c r="J973" t="s">
        <v>5237</v>
      </c>
      <c r="K973" t="s">
        <v>5238</v>
      </c>
      <c r="L973" s="170">
        <v>16145</v>
      </c>
      <c r="M973" t="s">
        <v>5201</v>
      </c>
      <c r="N973" t="s">
        <v>5202</v>
      </c>
      <c r="O973" t="s">
        <v>1151</v>
      </c>
    </row>
    <row r="974" spans="1:15" x14ac:dyDescent="0.2">
      <c r="A974">
        <v>1203955</v>
      </c>
      <c r="B974" t="s">
        <v>1133</v>
      </c>
      <c r="C974" t="s">
        <v>105</v>
      </c>
      <c r="D974" t="s">
        <v>1008</v>
      </c>
      <c r="E974" t="s">
        <v>5239</v>
      </c>
      <c r="F974" t="s">
        <v>1135</v>
      </c>
      <c r="G974" t="s">
        <v>5240</v>
      </c>
      <c r="H974" t="s">
        <v>1137</v>
      </c>
      <c r="I974" t="s">
        <v>5241</v>
      </c>
      <c r="J974" t="s">
        <v>5242</v>
      </c>
      <c r="K974" t="s">
        <v>5243</v>
      </c>
      <c r="L974" s="170">
        <v>23066</v>
      </c>
      <c r="M974" t="s">
        <v>5201</v>
      </c>
      <c r="N974" t="s">
        <v>5202</v>
      </c>
      <c r="O974" t="s">
        <v>1151</v>
      </c>
    </row>
    <row r="975" spans="1:15" x14ac:dyDescent="0.2">
      <c r="A975">
        <v>1028490</v>
      </c>
      <c r="B975" t="s">
        <v>1133</v>
      </c>
      <c r="C975" t="s">
        <v>1009</v>
      </c>
      <c r="D975" t="s">
        <v>1007</v>
      </c>
      <c r="E975" t="s">
        <v>5244</v>
      </c>
      <c r="F975" t="s">
        <v>5204</v>
      </c>
      <c r="G975" t="s">
        <v>5205</v>
      </c>
      <c r="H975" t="s">
        <v>1137</v>
      </c>
      <c r="I975" t="s">
        <v>1112</v>
      </c>
      <c r="J975" t="s">
        <v>1112</v>
      </c>
      <c r="K975" t="s">
        <v>1112</v>
      </c>
      <c r="L975" s="170">
        <v>40693</v>
      </c>
      <c r="M975" t="s">
        <v>5201</v>
      </c>
      <c r="N975" t="s">
        <v>5202</v>
      </c>
      <c r="O975" t="s">
        <v>1151</v>
      </c>
    </row>
    <row r="976" spans="1:15" x14ac:dyDescent="0.2">
      <c r="A976">
        <v>1684238</v>
      </c>
      <c r="B976" t="s">
        <v>1152</v>
      </c>
      <c r="C976" t="s">
        <v>1010</v>
      </c>
      <c r="D976" t="s">
        <v>381</v>
      </c>
      <c r="E976" t="s">
        <v>5245</v>
      </c>
      <c r="F976" t="s">
        <v>5214</v>
      </c>
      <c r="G976" t="s">
        <v>5215</v>
      </c>
      <c r="H976" t="s">
        <v>1137</v>
      </c>
      <c r="I976" t="s">
        <v>5246</v>
      </c>
      <c r="J976" t="s">
        <v>1112</v>
      </c>
      <c r="K976" t="s">
        <v>5247</v>
      </c>
      <c r="L976" s="170">
        <v>37439</v>
      </c>
      <c r="M976" t="s">
        <v>5248</v>
      </c>
      <c r="N976" t="s">
        <v>5249</v>
      </c>
      <c r="O976" t="s">
        <v>1151</v>
      </c>
    </row>
    <row r="977" spans="1:15" x14ac:dyDescent="0.2">
      <c r="A977">
        <v>1250292</v>
      </c>
      <c r="B977" t="s">
        <v>1133</v>
      </c>
      <c r="C977" t="s">
        <v>956</v>
      </c>
      <c r="D977" t="s">
        <v>1011</v>
      </c>
      <c r="E977" t="s">
        <v>5250</v>
      </c>
      <c r="F977" t="s">
        <v>5251</v>
      </c>
      <c r="G977" t="s">
        <v>5252</v>
      </c>
      <c r="H977" t="s">
        <v>1137</v>
      </c>
      <c r="I977" t="s">
        <v>5253</v>
      </c>
      <c r="J977" t="s">
        <v>1112</v>
      </c>
      <c r="K977" t="s">
        <v>5254</v>
      </c>
      <c r="L977" s="170">
        <v>34682</v>
      </c>
      <c r="M977" t="s">
        <v>5248</v>
      </c>
      <c r="N977" t="s">
        <v>5249</v>
      </c>
      <c r="O977" t="s">
        <v>1151</v>
      </c>
    </row>
    <row r="978" spans="1:15" x14ac:dyDescent="0.2">
      <c r="A978">
        <v>1265304</v>
      </c>
      <c r="B978" t="s">
        <v>1133</v>
      </c>
      <c r="C978" t="s">
        <v>1013</v>
      </c>
      <c r="D978" t="s">
        <v>1012</v>
      </c>
      <c r="E978" t="s">
        <v>5255</v>
      </c>
      <c r="F978" t="s">
        <v>5214</v>
      </c>
      <c r="G978" t="s">
        <v>5256</v>
      </c>
      <c r="H978" t="s">
        <v>1137</v>
      </c>
      <c r="I978" t="s">
        <v>5257</v>
      </c>
      <c r="J978" t="s">
        <v>1112</v>
      </c>
      <c r="K978" t="s">
        <v>5258</v>
      </c>
      <c r="L978" s="170">
        <v>24743</v>
      </c>
      <c r="M978" t="s">
        <v>5248</v>
      </c>
      <c r="N978" t="s">
        <v>5249</v>
      </c>
      <c r="O978" t="s">
        <v>1151</v>
      </c>
    </row>
    <row r="979" spans="1:15" x14ac:dyDescent="0.2">
      <c r="A979">
        <v>1473390</v>
      </c>
      <c r="B979" t="s">
        <v>1133</v>
      </c>
      <c r="C979" t="s">
        <v>752</v>
      </c>
      <c r="D979" t="s">
        <v>374</v>
      </c>
      <c r="E979" t="s">
        <v>1112</v>
      </c>
      <c r="F979" t="s">
        <v>5214</v>
      </c>
      <c r="G979" t="s">
        <v>5259</v>
      </c>
      <c r="H979" t="s">
        <v>1137</v>
      </c>
      <c r="I979" t="s">
        <v>5260</v>
      </c>
      <c r="J979" t="s">
        <v>5261</v>
      </c>
      <c r="K979" t="s">
        <v>5262</v>
      </c>
      <c r="L979" s="170">
        <v>36362</v>
      </c>
      <c r="M979" t="s">
        <v>5248</v>
      </c>
      <c r="N979" t="s">
        <v>5249</v>
      </c>
      <c r="O979" t="s">
        <v>1151</v>
      </c>
    </row>
    <row r="980" spans="1:15" x14ac:dyDescent="0.2">
      <c r="A980">
        <v>1203982</v>
      </c>
      <c r="B980" t="s">
        <v>1133</v>
      </c>
      <c r="C980" t="s">
        <v>164</v>
      </c>
      <c r="D980" t="s">
        <v>1014</v>
      </c>
      <c r="E980" t="s">
        <v>5263</v>
      </c>
      <c r="F980" t="s">
        <v>5214</v>
      </c>
      <c r="G980" t="s">
        <v>5256</v>
      </c>
      <c r="H980" t="s">
        <v>1137</v>
      </c>
      <c r="I980" t="s">
        <v>5264</v>
      </c>
      <c r="J980" t="s">
        <v>1112</v>
      </c>
      <c r="K980" t="s">
        <v>5265</v>
      </c>
      <c r="L980" s="170">
        <v>26599</v>
      </c>
      <c r="M980" t="s">
        <v>5248</v>
      </c>
      <c r="N980" t="s">
        <v>5249</v>
      </c>
      <c r="O980" t="s">
        <v>1151</v>
      </c>
    </row>
    <row r="981" spans="1:15" x14ac:dyDescent="0.2">
      <c r="A981">
        <v>1861501</v>
      </c>
      <c r="B981" t="s">
        <v>1133</v>
      </c>
      <c r="C981" t="s">
        <v>1015</v>
      </c>
      <c r="D981" t="s">
        <v>381</v>
      </c>
      <c r="E981" t="s">
        <v>5266</v>
      </c>
      <c r="F981" t="s">
        <v>5214</v>
      </c>
      <c r="G981" t="s">
        <v>5215</v>
      </c>
      <c r="H981" t="s">
        <v>1137</v>
      </c>
      <c r="I981" t="s">
        <v>5246</v>
      </c>
      <c r="J981" t="s">
        <v>5267</v>
      </c>
      <c r="K981" t="s">
        <v>5268</v>
      </c>
      <c r="L981" s="170">
        <v>27694</v>
      </c>
      <c r="M981" t="s">
        <v>5248</v>
      </c>
      <c r="N981" t="s">
        <v>5249</v>
      </c>
      <c r="O981" t="s">
        <v>1151</v>
      </c>
    </row>
    <row r="982" spans="1:15" x14ac:dyDescent="0.2">
      <c r="A982">
        <v>1203984</v>
      </c>
      <c r="B982" t="s">
        <v>1133</v>
      </c>
      <c r="C982" t="s">
        <v>295</v>
      </c>
      <c r="D982" t="s">
        <v>1014</v>
      </c>
      <c r="E982" t="s">
        <v>5269</v>
      </c>
      <c r="F982" t="s">
        <v>5233</v>
      </c>
      <c r="G982" t="s">
        <v>5234</v>
      </c>
      <c r="H982" t="s">
        <v>1137</v>
      </c>
      <c r="I982" t="s">
        <v>5270</v>
      </c>
      <c r="J982" t="s">
        <v>5271</v>
      </c>
      <c r="K982" t="s">
        <v>5272</v>
      </c>
      <c r="L982" s="170">
        <v>27761</v>
      </c>
      <c r="M982" t="s">
        <v>5248</v>
      </c>
      <c r="N982" t="s">
        <v>5249</v>
      </c>
      <c r="O982" t="s">
        <v>1151</v>
      </c>
    </row>
    <row r="983" spans="1:15" x14ac:dyDescent="0.2">
      <c r="A983">
        <v>1723515</v>
      </c>
      <c r="B983" t="s">
        <v>1133</v>
      </c>
      <c r="C983" t="s">
        <v>256</v>
      </c>
      <c r="D983" t="s">
        <v>1016</v>
      </c>
      <c r="E983" t="s">
        <v>5273</v>
      </c>
      <c r="F983" t="s">
        <v>5274</v>
      </c>
      <c r="G983" t="s">
        <v>5275</v>
      </c>
      <c r="H983" t="s">
        <v>1137</v>
      </c>
      <c r="I983" t="s">
        <v>5276</v>
      </c>
      <c r="J983" t="s">
        <v>1112</v>
      </c>
      <c r="K983" t="s">
        <v>5277</v>
      </c>
      <c r="L983" s="170">
        <v>37442</v>
      </c>
      <c r="M983" t="s">
        <v>5248</v>
      </c>
      <c r="N983" t="s">
        <v>5249</v>
      </c>
      <c r="O983" t="s">
        <v>1151</v>
      </c>
    </row>
    <row r="984" spans="1:15" x14ac:dyDescent="0.2">
      <c r="A984">
        <v>1203988</v>
      </c>
      <c r="B984" t="s">
        <v>1133</v>
      </c>
      <c r="C984" t="s">
        <v>107</v>
      </c>
      <c r="D984" t="s">
        <v>268</v>
      </c>
      <c r="E984" t="s">
        <v>5278</v>
      </c>
      <c r="F984" t="s">
        <v>5279</v>
      </c>
      <c r="G984" t="s">
        <v>5280</v>
      </c>
      <c r="H984" t="s">
        <v>1137</v>
      </c>
      <c r="I984" t="s">
        <v>1112</v>
      </c>
      <c r="J984" t="s">
        <v>5281</v>
      </c>
      <c r="K984" t="s">
        <v>5282</v>
      </c>
      <c r="L984" s="170">
        <v>21165</v>
      </c>
      <c r="M984" t="s">
        <v>5248</v>
      </c>
      <c r="N984" t="s">
        <v>5249</v>
      </c>
      <c r="O984" t="s">
        <v>1151</v>
      </c>
    </row>
    <row r="985" spans="1:15" x14ac:dyDescent="0.2">
      <c r="A985">
        <v>1902852</v>
      </c>
      <c r="B985" t="s">
        <v>1133</v>
      </c>
      <c r="C985" t="s">
        <v>1017</v>
      </c>
      <c r="D985" t="s">
        <v>397</v>
      </c>
      <c r="E985" t="s">
        <v>5283</v>
      </c>
      <c r="F985" t="s">
        <v>5222</v>
      </c>
      <c r="G985" t="s">
        <v>5223</v>
      </c>
      <c r="H985" t="s">
        <v>1137</v>
      </c>
      <c r="I985" t="s">
        <v>1112</v>
      </c>
      <c r="J985" t="s">
        <v>1112</v>
      </c>
      <c r="K985" t="s">
        <v>1112</v>
      </c>
      <c r="L985" s="170">
        <v>40630</v>
      </c>
      <c r="M985" t="s">
        <v>5248</v>
      </c>
      <c r="N985" t="s">
        <v>5249</v>
      </c>
      <c r="O985" t="s">
        <v>1151</v>
      </c>
    </row>
    <row r="986" spans="1:15" x14ac:dyDescent="0.2">
      <c r="A986">
        <v>1239842</v>
      </c>
      <c r="B986" t="s">
        <v>1133</v>
      </c>
      <c r="C986" t="s">
        <v>164</v>
      </c>
      <c r="D986" t="s">
        <v>1011</v>
      </c>
      <c r="E986" t="s">
        <v>1112</v>
      </c>
      <c r="F986" t="s">
        <v>5251</v>
      </c>
      <c r="G986" t="s">
        <v>5284</v>
      </c>
      <c r="H986" t="s">
        <v>1137</v>
      </c>
      <c r="I986" t="s">
        <v>5253</v>
      </c>
      <c r="J986" t="s">
        <v>1112</v>
      </c>
      <c r="K986" t="s">
        <v>5285</v>
      </c>
      <c r="L986" s="170">
        <v>33855</v>
      </c>
      <c r="M986" t="s">
        <v>5248</v>
      </c>
      <c r="N986" t="s">
        <v>5249</v>
      </c>
      <c r="O986" t="s">
        <v>1151</v>
      </c>
    </row>
    <row r="987" spans="1:15" x14ac:dyDescent="0.2">
      <c r="A987">
        <v>1203977</v>
      </c>
      <c r="B987" t="s">
        <v>1152</v>
      </c>
      <c r="C987" t="s">
        <v>1019</v>
      </c>
      <c r="D987" t="s">
        <v>1018</v>
      </c>
      <c r="E987" t="s">
        <v>5286</v>
      </c>
      <c r="F987" t="s">
        <v>4898</v>
      </c>
      <c r="G987" t="s">
        <v>4899</v>
      </c>
      <c r="H987" t="s">
        <v>1137</v>
      </c>
      <c r="I987" t="s">
        <v>5287</v>
      </c>
      <c r="J987" t="s">
        <v>1112</v>
      </c>
      <c r="K987" t="s">
        <v>5288</v>
      </c>
      <c r="L987" s="170">
        <v>23862</v>
      </c>
      <c r="M987" t="s">
        <v>5248</v>
      </c>
      <c r="N987" t="s">
        <v>5249</v>
      </c>
      <c r="O987" t="s">
        <v>1151</v>
      </c>
    </row>
    <row r="988" spans="1:15" x14ac:dyDescent="0.2">
      <c r="A988">
        <v>1203972</v>
      </c>
      <c r="B988" t="s">
        <v>1133</v>
      </c>
      <c r="C988" t="s">
        <v>84</v>
      </c>
      <c r="D988" t="s">
        <v>1020</v>
      </c>
      <c r="E988" t="s">
        <v>5289</v>
      </c>
      <c r="F988" t="s">
        <v>5251</v>
      </c>
      <c r="G988" t="s">
        <v>5252</v>
      </c>
      <c r="H988" t="s">
        <v>1137</v>
      </c>
      <c r="I988" t="s">
        <v>5290</v>
      </c>
      <c r="J988" t="s">
        <v>1112</v>
      </c>
      <c r="K988" t="s">
        <v>5291</v>
      </c>
      <c r="L988" s="170">
        <v>25620</v>
      </c>
      <c r="M988" t="s">
        <v>5248</v>
      </c>
      <c r="N988" t="s">
        <v>5249</v>
      </c>
      <c r="O988" t="s">
        <v>1151</v>
      </c>
    </row>
    <row r="989" spans="1:15" x14ac:dyDescent="0.2">
      <c r="A989">
        <v>1203980</v>
      </c>
      <c r="B989" t="s">
        <v>1133</v>
      </c>
      <c r="C989" t="s">
        <v>66</v>
      </c>
      <c r="D989" t="s">
        <v>1014</v>
      </c>
      <c r="E989" t="s">
        <v>5292</v>
      </c>
      <c r="F989" t="s">
        <v>5293</v>
      </c>
      <c r="G989" t="s">
        <v>5294</v>
      </c>
      <c r="H989" t="s">
        <v>1137</v>
      </c>
      <c r="I989" t="s">
        <v>5295</v>
      </c>
      <c r="J989" t="s">
        <v>1112</v>
      </c>
      <c r="K989" t="s">
        <v>5296</v>
      </c>
      <c r="L989" s="170">
        <v>24464</v>
      </c>
      <c r="M989" t="s">
        <v>5248</v>
      </c>
      <c r="N989" t="s">
        <v>5249</v>
      </c>
      <c r="O989" t="s">
        <v>1151</v>
      </c>
    </row>
    <row r="990" spans="1:15" x14ac:dyDescent="0.2">
      <c r="A990">
        <v>1250276</v>
      </c>
      <c r="B990" t="s">
        <v>1133</v>
      </c>
      <c r="C990" t="s">
        <v>1021</v>
      </c>
      <c r="D990" t="s">
        <v>1014</v>
      </c>
      <c r="E990" t="s">
        <v>5297</v>
      </c>
      <c r="F990" t="s">
        <v>5233</v>
      </c>
      <c r="G990" t="s">
        <v>5234</v>
      </c>
      <c r="H990" t="s">
        <v>1137</v>
      </c>
      <c r="I990" t="s">
        <v>1112</v>
      </c>
      <c r="J990" t="s">
        <v>5298</v>
      </c>
      <c r="K990" t="s">
        <v>5299</v>
      </c>
      <c r="L990" s="170">
        <v>35217</v>
      </c>
      <c r="M990" t="s">
        <v>5248</v>
      </c>
      <c r="N990" t="s">
        <v>5249</v>
      </c>
      <c r="O990" t="s">
        <v>1151</v>
      </c>
    </row>
    <row r="991" spans="1:15" x14ac:dyDescent="0.2">
      <c r="A991">
        <v>1844228</v>
      </c>
      <c r="B991" t="s">
        <v>1152</v>
      </c>
      <c r="C991" t="s">
        <v>53</v>
      </c>
      <c r="D991" t="s">
        <v>1022</v>
      </c>
      <c r="E991" t="s">
        <v>5300</v>
      </c>
      <c r="F991" t="s">
        <v>5222</v>
      </c>
      <c r="G991" t="s">
        <v>5301</v>
      </c>
      <c r="H991" t="s">
        <v>1137</v>
      </c>
      <c r="I991" t="s">
        <v>5302</v>
      </c>
      <c r="J991" t="s">
        <v>1112</v>
      </c>
      <c r="K991" t="s">
        <v>5303</v>
      </c>
      <c r="L991" s="170">
        <v>38225</v>
      </c>
      <c r="M991" t="s">
        <v>5248</v>
      </c>
      <c r="N991" t="s">
        <v>5249</v>
      </c>
      <c r="O991" t="s">
        <v>1151</v>
      </c>
    </row>
    <row r="992" spans="1:15" x14ac:dyDescent="0.2">
      <c r="A992">
        <v>1203981</v>
      </c>
      <c r="B992" t="s">
        <v>1133</v>
      </c>
      <c r="C992" t="s">
        <v>49</v>
      </c>
      <c r="D992" t="s">
        <v>1014</v>
      </c>
      <c r="E992" t="s">
        <v>5304</v>
      </c>
      <c r="F992" t="s">
        <v>5233</v>
      </c>
      <c r="G992" t="s">
        <v>5234</v>
      </c>
      <c r="H992" t="s">
        <v>1137</v>
      </c>
      <c r="I992" t="s">
        <v>5305</v>
      </c>
      <c r="J992" t="s">
        <v>5306</v>
      </c>
      <c r="K992" t="s">
        <v>5307</v>
      </c>
      <c r="L992" s="170">
        <v>17754</v>
      </c>
      <c r="M992" t="s">
        <v>5248</v>
      </c>
      <c r="N992" t="s">
        <v>5249</v>
      </c>
      <c r="O992" t="s">
        <v>1151</v>
      </c>
    </row>
    <row r="993" spans="1:15" x14ac:dyDescent="0.2">
      <c r="A993">
        <v>1026716</v>
      </c>
      <c r="B993" t="s">
        <v>1133</v>
      </c>
      <c r="C993" t="s">
        <v>115</v>
      </c>
      <c r="D993" t="s">
        <v>420</v>
      </c>
      <c r="E993" t="s">
        <v>5308</v>
      </c>
      <c r="F993" t="s">
        <v>5251</v>
      </c>
      <c r="G993" t="s">
        <v>5252</v>
      </c>
      <c r="H993" t="s">
        <v>1137</v>
      </c>
      <c r="I993" t="s">
        <v>5309</v>
      </c>
      <c r="J993" t="s">
        <v>1112</v>
      </c>
      <c r="K993" t="s">
        <v>5310</v>
      </c>
      <c r="L993" s="170">
        <v>19709</v>
      </c>
      <c r="M993" t="s">
        <v>5248</v>
      </c>
      <c r="N993" t="s">
        <v>5249</v>
      </c>
      <c r="O993" t="s">
        <v>1151</v>
      </c>
    </row>
    <row r="994" spans="1:15" x14ac:dyDescent="0.2">
      <c r="A994">
        <v>1203979</v>
      </c>
      <c r="B994" t="s">
        <v>1133</v>
      </c>
      <c r="C994" t="s">
        <v>341</v>
      </c>
      <c r="D994" t="s">
        <v>1014</v>
      </c>
      <c r="E994" t="s">
        <v>5311</v>
      </c>
      <c r="F994" t="s">
        <v>5214</v>
      </c>
      <c r="G994" t="s">
        <v>5256</v>
      </c>
      <c r="H994" t="s">
        <v>1137</v>
      </c>
      <c r="I994" t="s">
        <v>5312</v>
      </c>
      <c r="J994" t="s">
        <v>1112</v>
      </c>
      <c r="K994" t="s">
        <v>5313</v>
      </c>
      <c r="L994" s="170">
        <v>14272</v>
      </c>
      <c r="M994" t="s">
        <v>5248</v>
      </c>
      <c r="N994" t="s">
        <v>5249</v>
      </c>
      <c r="O994" t="s">
        <v>1151</v>
      </c>
    </row>
    <row r="995" spans="1:15" x14ac:dyDescent="0.2">
      <c r="A995">
        <v>1239843</v>
      </c>
      <c r="B995" t="s">
        <v>1133</v>
      </c>
      <c r="C995" t="s">
        <v>119</v>
      </c>
      <c r="D995" t="s">
        <v>1014</v>
      </c>
      <c r="E995" t="s">
        <v>5314</v>
      </c>
      <c r="F995" t="s">
        <v>5251</v>
      </c>
      <c r="G995" t="s">
        <v>5284</v>
      </c>
      <c r="H995" t="s">
        <v>1137</v>
      </c>
      <c r="I995" t="s">
        <v>1112</v>
      </c>
      <c r="J995" t="s">
        <v>5315</v>
      </c>
      <c r="K995" t="s">
        <v>5316</v>
      </c>
      <c r="L995" s="170">
        <v>33747</v>
      </c>
      <c r="M995" t="s">
        <v>5248</v>
      </c>
      <c r="N995" t="s">
        <v>5249</v>
      </c>
      <c r="O995" t="s">
        <v>1151</v>
      </c>
    </row>
    <row r="996" spans="1:15" x14ac:dyDescent="0.2">
      <c r="A996">
        <v>1250275</v>
      </c>
      <c r="B996" t="s">
        <v>1152</v>
      </c>
      <c r="C996" t="s">
        <v>908</v>
      </c>
      <c r="D996" t="s">
        <v>1014</v>
      </c>
      <c r="E996" t="s">
        <v>5317</v>
      </c>
      <c r="F996" t="s">
        <v>5204</v>
      </c>
      <c r="G996" t="s">
        <v>5318</v>
      </c>
      <c r="H996" t="s">
        <v>1137</v>
      </c>
      <c r="I996" t="s">
        <v>1112</v>
      </c>
      <c r="J996" t="s">
        <v>5319</v>
      </c>
      <c r="K996" t="s">
        <v>5320</v>
      </c>
      <c r="L996" s="170">
        <v>35187</v>
      </c>
      <c r="M996" t="s">
        <v>5248</v>
      </c>
      <c r="N996" t="s">
        <v>5249</v>
      </c>
      <c r="O996" t="s">
        <v>1151</v>
      </c>
    </row>
    <row r="997" spans="1:15" x14ac:dyDescent="0.2">
      <c r="A997">
        <v>1844229</v>
      </c>
      <c r="B997" t="s">
        <v>1152</v>
      </c>
      <c r="C997" t="s">
        <v>1023</v>
      </c>
      <c r="D997" t="s">
        <v>381</v>
      </c>
      <c r="E997" t="s">
        <v>5245</v>
      </c>
      <c r="F997" t="s">
        <v>5214</v>
      </c>
      <c r="G997" t="s">
        <v>5215</v>
      </c>
      <c r="H997" t="s">
        <v>1137</v>
      </c>
      <c r="I997" t="s">
        <v>1112</v>
      </c>
      <c r="J997" t="s">
        <v>5321</v>
      </c>
      <c r="K997" t="s">
        <v>5322</v>
      </c>
      <c r="L997" s="170">
        <v>39613</v>
      </c>
      <c r="M997" t="s">
        <v>5248</v>
      </c>
      <c r="N997" t="s">
        <v>5249</v>
      </c>
      <c r="O997" t="s">
        <v>1151</v>
      </c>
    </row>
    <row r="998" spans="1:15" x14ac:dyDescent="0.2">
      <c r="A998">
        <v>1203971</v>
      </c>
      <c r="B998" t="s">
        <v>1152</v>
      </c>
      <c r="C998" t="s">
        <v>1025</v>
      </c>
      <c r="D998" t="s">
        <v>1024</v>
      </c>
      <c r="E998" t="s">
        <v>5323</v>
      </c>
      <c r="F998" t="s">
        <v>5214</v>
      </c>
      <c r="G998" t="s">
        <v>5215</v>
      </c>
      <c r="H998" t="s">
        <v>1137</v>
      </c>
      <c r="I998" t="s">
        <v>5324</v>
      </c>
      <c r="J998" t="s">
        <v>1112</v>
      </c>
      <c r="K998" t="s">
        <v>5325</v>
      </c>
      <c r="L998" s="170">
        <v>25779</v>
      </c>
      <c r="M998" t="s">
        <v>5248</v>
      </c>
      <c r="N998" t="s">
        <v>5249</v>
      </c>
      <c r="O998" t="s">
        <v>1151</v>
      </c>
    </row>
    <row r="999" spans="1:15" x14ac:dyDescent="0.2">
      <c r="A999">
        <v>1203983</v>
      </c>
      <c r="B999" t="s">
        <v>1133</v>
      </c>
      <c r="C999" t="s">
        <v>80</v>
      </c>
      <c r="D999" t="s">
        <v>1014</v>
      </c>
      <c r="E999" t="s">
        <v>5326</v>
      </c>
      <c r="F999" t="s">
        <v>5251</v>
      </c>
      <c r="G999" t="s">
        <v>5252</v>
      </c>
      <c r="H999" t="s">
        <v>1137</v>
      </c>
      <c r="I999" t="s">
        <v>5327</v>
      </c>
      <c r="J999" t="s">
        <v>1112</v>
      </c>
      <c r="K999" t="s">
        <v>5328</v>
      </c>
      <c r="L999" s="170">
        <v>24066</v>
      </c>
      <c r="M999" t="s">
        <v>5248</v>
      </c>
      <c r="N999" t="s">
        <v>5249</v>
      </c>
      <c r="O999" t="s">
        <v>1151</v>
      </c>
    </row>
    <row r="1000" spans="1:15" x14ac:dyDescent="0.2">
      <c r="A1000">
        <v>1225346</v>
      </c>
      <c r="B1000" t="s">
        <v>1133</v>
      </c>
      <c r="C1000" t="s">
        <v>1026</v>
      </c>
      <c r="D1000" t="s">
        <v>838</v>
      </c>
      <c r="E1000" t="s">
        <v>5329</v>
      </c>
      <c r="F1000" t="s">
        <v>2205</v>
      </c>
      <c r="G1000" t="s">
        <v>5330</v>
      </c>
      <c r="H1000" t="s">
        <v>1137</v>
      </c>
      <c r="I1000" t="s">
        <v>5331</v>
      </c>
      <c r="J1000" t="s">
        <v>5332</v>
      </c>
      <c r="K1000" t="s">
        <v>5333</v>
      </c>
      <c r="L1000" s="170">
        <v>31736</v>
      </c>
      <c r="M1000" t="s">
        <v>5334</v>
      </c>
      <c r="N1000" t="s">
        <v>5335</v>
      </c>
      <c r="O1000" t="s">
        <v>1151</v>
      </c>
    </row>
    <row r="1001" spans="1:15" x14ac:dyDescent="0.2">
      <c r="A1001">
        <v>1204006</v>
      </c>
      <c r="B1001" t="s">
        <v>1133</v>
      </c>
      <c r="C1001" t="s">
        <v>183</v>
      </c>
      <c r="D1001" t="s">
        <v>1027</v>
      </c>
      <c r="E1001" t="s">
        <v>5336</v>
      </c>
      <c r="F1001" t="s">
        <v>2205</v>
      </c>
      <c r="G1001" t="s">
        <v>5227</v>
      </c>
      <c r="H1001" t="s">
        <v>1137</v>
      </c>
      <c r="I1001" t="s">
        <v>5337</v>
      </c>
      <c r="J1001" t="s">
        <v>5338</v>
      </c>
      <c r="K1001" t="s">
        <v>5339</v>
      </c>
      <c r="L1001" s="170">
        <v>19840</v>
      </c>
      <c r="M1001" t="s">
        <v>5334</v>
      </c>
      <c r="N1001" t="s">
        <v>5335</v>
      </c>
      <c r="O1001" t="s">
        <v>1151</v>
      </c>
    </row>
    <row r="1002" spans="1:15" x14ac:dyDescent="0.2">
      <c r="A1002">
        <v>1057166</v>
      </c>
      <c r="B1002" t="s">
        <v>1133</v>
      </c>
      <c r="C1002" t="s">
        <v>105</v>
      </c>
      <c r="D1002" t="s">
        <v>1028</v>
      </c>
      <c r="E1002" t="s">
        <v>5340</v>
      </c>
      <c r="F1002" t="s">
        <v>5233</v>
      </c>
      <c r="G1002" t="s">
        <v>5234</v>
      </c>
      <c r="H1002" t="s">
        <v>1137</v>
      </c>
      <c r="I1002" t="s">
        <v>5341</v>
      </c>
      <c r="J1002" t="s">
        <v>5342</v>
      </c>
      <c r="K1002" t="s">
        <v>5343</v>
      </c>
      <c r="L1002" s="170">
        <v>25665</v>
      </c>
      <c r="M1002" t="s">
        <v>5334</v>
      </c>
      <c r="N1002" t="s">
        <v>5335</v>
      </c>
      <c r="O1002" t="s">
        <v>1151</v>
      </c>
    </row>
    <row r="1003" spans="1:15" x14ac:dyDescent="0.2">
      <c r="A1003">
        <v>1617843</v>
      </c>
      <c r="B1003" t="s">
        <v>1133</v>
      </c>
      <c r="C1003" t="s">
        <v>1030</v>
      </c>
      <c r="D1003" t="s">
        <v>1029</v>
      </c>
      <c r="E1003" t="s">
        <v>5344</v>
      </c>
      <c r="F1003" t="s">
        <v>2205</v>
      </c>
      <c r="G1003" t="s">
        <v>5227</v>
      </c>
      <c r="H1003" t="s">
        <v>1137</v>
      </c>
      <c r="I1003" t="s">
        <v>1112</v>
      </c>
      <c r="J1003" t="s">
        <v>5345</v>
      </c>
      <c r="K1003" t="s">
        <v>5346</v>
      </c>
      <c r="L1003" s="170">
        <v>37148</v>
      </c>
      <c r="M1003" t="s">
        <v>5334</v>
      </c>
      <c r="N1003" t="s">
        <v>5335</v>
      </c>
      <c r="O1003" t="s">
        <v>1151</v>
      </c>
    </row>
    <row r="1004" spans="1:15" x14ac:dyDescent="0.2">
      <c r="A1004">
        <v>1204005</v>
      </c>
      <c r="B1004" t="s">
        <v>1133</v>
      </c>
      <c r="C1004" t="s">
        <v>84</v>
      </c>
      <c r="D1004" t="s">
        <v>655</v>
      </c>
      <c r="E1004" t="s">
        <v>5347</v>
      </c>
      <c r="F1004" t="s">
        <v>2205</v>
      </c>
      <c r="G1004" t="s">
        <v>2206</v>
      </c>
      <c r="H1004" t="s">
        <v>1137</v>
      </c>
      <c r="I1004" t="s">
        <v>5348</v>
      </c>
      <c r="J1004" t="s">
        <v>5349</v>
      </c>
      <c r="K1004" t="s">
        <v>5350</v>
      </c>
      <c r="L1004" s="170">
        <v>27180</v>
      </c>
      <c r="M1004" t="s">
        <v>5334</v>
      </c>
      <c r="N1004" t="s">
        <v>5335</v>
      </c>
      <c r="O1004" t="s">
        <v>1151</v>
      </c>
    </row>
    <row r="1005" spans="1:15" x14ac:dyDescent="0.2">
      <c r="A1005">
        <v>1617842</v>
      </c>
      <c r="B1005" t="s">
        <v>1133</v>
      </c>
      <c r="C1005" t="s">
        <v>498</v>
      </c>
      <c r="D1005" t="s">
        <v>234</v>
      </c>
      <c r="E1005" t="s">
        <v>5351</v>
      </c>
      <c r="F1005" t="s">
        <v>2205</v>
      </c>
      <c r="G1005" t="s">
        <v>5227</v>
      </c>
      <c r="H1005" t="s">
        <v>1137</v>
      </c>
      <c r="I1005" t="s">
        <v>1112</v>
      </c>
      <c r="J1005" t="s">
        <v>5352</v>
      </c>
      <c r="K1005" t="s">
        <v>5353</v>
      </c>
      <c r="L1005" s="170">
        <v>37030</v>
      </c>
      <c r="M1005" t="s">
        <v>5334</v>
      </c>
      <c r="N1005" t="s">
        <v>5335</v>
      </c>
      <c r="O1005" t="s">
        <v>1151</v>
      </c>
    </row>
    <row r="1006" spans="1:15" x14ac:dyDescent="0.2">
      <c r="A1006">
        <v>1201821</v>
      </c>
      <c r="B1006" t="s">
        <v>1133</v>
      </c>
      <c r="C1006" t="s">
        <v>1032</v>
      </c>
      <c r="D1006" t="s">
        <v>1031</v>
      </c>
      <c r="E1006" t="s">
        <v>5354</v>
      </c>
      <c r="F1006" t="s">
        <v>2205</v>
      </c>
      <c r="G1006" t="s">
        <v>5227</v>
      </c>
      <c r="H1006" t="s">
        <v>1137</v>
      </c>
      <c r="I1006" t="s">
        <v>1112</v>
      </c>
      <c r="J1006" t="s">
        <v>5355</v>
      </c>
      <c r="K1006" t="s">
        <v>5356</v>
      </c>
      <c r="L1006" s="170">
        <v>28006</v>
      </c>
      <c r="M1006" t="s">
        <v>5334</v>
      </c>
      <c r="N1006" t="s">
        <v>5335</v>
      </c>
      <c r="O1006" t="s">
        <v>1151</v>
      </c>
    </row>
    <row r="1007" spans="1:15" x14ac:dyDescent="0.2">
      <c r="A1007">
        <v>1204011</v>
      </c>
      <c r="B1007" t="s">
        <v>1133</v>
      </c>
      <c r="C1007" t="s">
        <v>49</v>
      </c>
      <c r="D1007" t="s">
        <v>604</v>
      </c>
      <c r="E1007" t="s">
        <v>5357</v>
      </c>
      <c r="F1007" t="s">
        <v>2205</v>
      </c>
      <c r="G1007" t="s">
        <v>2206</v>
      </c>
      <c r="H1007" t="s">
        <v>1137</v>
      </c>
      <c r="I1007" t="s">
        <v>5358</v>
      </c>
      <c r="J1007" t="s">
        <v>5359</v>
      </c>
      <c r="K1007" t="s">
        <v>5360</v>
      </c>
      <c r="L1007" s="170">
        <v>18121</v>
      </c>
      <c r="M1007" t="s">
        <v>5334</v>
      </c>
      <c r="N1007" t="s">
        <v>5335</v>
      </c>
      <c r="O1007" t="s">
        <v>1151</v>
      </c>
    </row>
    <row r="1008" spans="1:15" x14ac:dyDescent="0.2">
      <c r="A1008">
        <v>1203999</v>
      </c>
      <c r="B1008" t="s">
        <v>1133</v>
      </c>
      <c r="C1008" t="s">
        <v>1034</v>
      </c>
      <c r="D1008" t="s">
        <v>1033</v>
      </c>
      <c r="E1008" t="s">
        <v>5361</v>
      </c>
      <c r="F1008" t="s">
        <v>2205</v>
      </c>
      <c r="G1008" t="s">
        <v>2206</v>
      </c>
      <c r="H1008" t="s">
        <v>1137</v>
      </c>
      <c r="I1008" t="s">
        <v>5362</v>
      </c>
      <c r="J1008" t="s">
        <v>5363</v>
      </c>
      <c r="K1008" t="s">
        <v>5364</v>
      </c>
      <c r="L1008" s="170">
        <v>17220</v>
      </c>
      <c r="M1008" t="s">
        <v>5334</v>
      </c>
      <c r="N1008" t="s">
        <v>5335</v>
      </c>
      <c r="O1008" t="s">
        <v>1151</v>
      </c>
    </row>
    <row r="1009" spans="1:15" x14ac:dyDescent="0.2">
      <c r="A1009">
        <v>1239878</v>
      </c>
      <c r="B1009" t="s">
        <v>1133</v>
      </c>
      <c r="C1009" t="s">
        <v>84</v>
      </c>
      <c r="D1009" t="s">
        <v>1035</v>
      </c>
      <c r="E1009" t="s">
        <v>5365</v>
      </c>
      <c r="F1009" t="s">
        <v>5233</v>
      </c>
      <c r="G1009" t="s">
        <v>5234</v>
      </c>
      <c r="H1009" t="s">
        <v>1137</v>
      </c>
      <c r="I1009" t="s">
        <v>5366</v>
      </c>
      <c r="J1009" t="s">
        <v>5367</v>
      </c>
      <c r="K1009" t="s">
        <v>5368</v>
      </c>
      <c r="L1009" s="170">
        <v>33039</v>
      </c>
      <c r="M1009" t="s">
        <v>5334</v>
      </c>
      <c r="N1009" t="s">
        <v>5335</v>
      </c>
      <c r="O1009" t="s">
        <v>1151</v>
      </c>
    </row>
    <row r="1010" spans="1:15" x14ac:dyDescent="0.2">
      <c r="A1010">
        <v>1204034</v>
      </c>
      <c r="B1010" t="s">
        <v>1152</v>
      </c>
      <c r="C1010" t="s">
        <v>844</v>
      </c>
      <c r="D1010" t="s">
        <v>1036</v>
      </c>
      <c r="E1010" t="s">
        <v>5369</v>
      </c>
      <c r="F1010" t="s">
        <v>5370</v>
      </c>
      <c r="G1010" t="s">
        <v>5371</v>
      </c>
      <c r="H1010" t="s">
        <v>1137</v>
      </c>
      <c r="I1010" t="s">
        <v>5372</v>
      </c>
      <c r="J1010" t="s">
        <v>5373</v>
      </c>
      <c r="K1010" t="s">
        <v>5374</v>
      </c>
      <c r="L1010" s="170">
        <v>21863</v>
      </c>
      <c r="M1010" t="s">
        <v>5334</v>
      </c>
      <c r="N1010" t="s">
        <v>5335</v>
      </c>
      <c r="O1010" t="s">
        <v>1151</v>
      </c>
    </row>
    <row r="1011" spans="1:15" x14ac:dyDescent="0.2">
      <c r="A1011">
        <v>1225348</v>
      </c>
      <c r="B1011" t="s">
        <v>1133</v>
      </c>
      <c r="C1011" t="s">
        <v>357</v>
      </c>
      <c r="D1011" t="s">
        <v>480</v>
      </c>
      <c r="E1011" t="s">
        <v>5375</v>
      </c>
      <c r="F1011" t="s">
        <v>2205</v>
      </c>
      <c r="G1011" t="s">
        <v>5330</v>
      </c>
      <c r="H1011" t="s">
        <v>1137</v>
      </c>
      <c r="I1011" t="s">
        <v>1112</v>
      </c>
      <c r="J1011" t="s">
        <v>5376</v>
      </c>
      <c r="K1011" t="s">
        <v>5377</v>
      </c>
      <c r="L1011" s="170">
        <v>31615</v>
      </c>
      <c r="M1011" t="s">
        <v>5334</v>
      </c>
      <c r="N1011" t="s">
        <v>5335</v>
      </c>
      <c r="O1011" t="s">
        <v>1151</v>
      </c>
    </row>
    <row r="1012" spans="1:15" x14ac:dyDescent="0.2">
      <c r="A1012">
        <v>1204001</v>
      </c>
      <c r="B1012" t="s">
        <v>1133</v>
      </c>
      <c r="C1012" t="s">
        <v>292</v>
      </c>
      <c r="D1012" t="s">
        <v>1037</v>
      </c>
      <c r="E1012" t="s">
        <v>5378</v>
      </c>
      <c r="F1012" t="s">
        <v>5233</v>
      </c>
      <c r="G1012" t="s">
        <v>5234</v>
      </c>
      <c r="H1012" t="s">
        <v>1137</v>
      </c>
      <c r="I1012" t="s">
        <v>5379</v>
      </c>
      <c r="J1012" t="s">
        <v>5380</v>
      </c>
      <c r="K1012" t="s">
        <v>5381</v>
      </c>
      <c r="L1012" s="170">
        <v>18060</v>
      </c>
      <c r="M1012" t="s">
        <v>5334</v>
      </c>
      <c r="N1012" t="s">
        <v>5335</v>
      </c>
      <c r="O1012" t="s">
        <v>1151</v>
      </c>
    </row>
    <row r="1013" spans="1:15" x14ac:dyDescent="0.2">
      <c r="A1013">
        <v>1157473</v>
      </c>
      <c r="B1013" t="s">
        <v>1133</v>
      </c>
      <c r="C1013" t="s">
        <v>196</v>
      </c>
      <c r="D1013" t="s">
        <v>1038</v>
      </c>
      <c r="E1013" t="s">
        <v>5382</v>
      </c>
      <c r="F1013" t="s">
        <v>2205</v>
      </c>
      <c r="G1013" t="s">
        <v>5227</v>
      </c>
      <c r="H1013" t="s">
        <v>1137</v>
      </c>
      <c r="I1013" t="s">
        <v>5383</v>
      </c>
      <c r="J1013" t="s">
        <v>5384</v>
      </c>
      <c r="K1013" t="s">
        <v>5385</v>
      </c>
      <c r="L1013" s="170">
        <v>24256</v>
      </c>
      <c r="M1013" t="s">
        <v>5334</v>
      </c>
      <c r="N1013" t="s">
        <v>5335</v>
      </c>
      <c r="O1013" t="s">
        <v>1151</v>
      </c>
    </row>
    <row r="1014" spans="1:15" x14ac:dyDescent="0.2">
      <c r="A1014">
        <v>1204002</v>
      </c>
      <c r="B1014" t="s">
        <v>1133</v>
      </c>
      <c r="C1014" t="s">
        <v>745</v>
      </c>
      <c r="D1014" t="s">
        <v>1039</v>
      </c>
      <c r="E1014" t="s">
        <v>5386</v>
      </c>
      <c r="F1014" t="s">
        <v>2205</v>
      </c>
      <c r="G1014" t="s">
        <v>2206</v>
      </c>
      <c r="H1014" t="s">
        <v>1137</v>
      </c>
      <c r="I1014" t="s">
        <v>5387</v>
      </c>
      <c r="J1014" t="s">
        <v>5388</v>
      </c>
      <c r="K1014" t="s">
        <v>5389</v>
      </c>
      <c r="L1014" s="170">
        <v>20719</v>
      </c>
      <c r="M1014" t="s">
        <v>5334</v>
      </c>
      <c r="N1014" t="s">
        <v>5335</v>
      </c>
      <c r="O1014" t="s">
        <v>1151</v>
      </c>
    </row>
    <row r="1015" spans="1:15" x14ac:dyDescent="0.2">
      <c r="A1015">
        <v>1877712</v>
      </c>
      <c r="B1015" t="s">
        <v>1133</v>
      </c>
      <c r="C1015" t="s">
        <v>1041</v>
      </c>
      <c r="D1015" t="s">
        <v>1040</v>
      </c>
      <c r="E1015" t="s">
        <v>5390</v>
      </c>
      <c r="F1015" t="s">
        <v>2205</v>
      </c>
      <c r="G1015" t="s">
        <v>2206</v>
      </c>
      <c r="H1015" t="s">
        <v>1137</v>
      </c>
      <c r="I1015" t="s">
        <v>1112</v>
      </c>
      <c r="J1015" t="s">
        <v>1112</v>
      </c>
      <c r="K1015" t="s">
        <v>1112</v>
      </c>
      <c r="L1015" s="170">
        <v>38449</v>
      </c>
      <c r="M1015" t="s">
        <v>5334</v>
      </c>
      <c r="N1015" t="s">
        <v>5335</v>
      </c>
      <c r="O1015" t="s">
        <v>1151</v>
      </c>
    </row>
    <row r="1016" spans="1:15" x14ac:dyDescent="0.2">
      <c r="A1016">
        <v>1239879</v>
      </c>
      <c r="B1016" t="s">
        <v>1133</v>
      </c>
      <c r="C1016" t="s">
        <v>697</v>
      </c>
      <c r="D1016" t="s">
        <v>696</v>
      </c>
      <c r="E1016" t="s">
        <v>3579</v>
      </c>
      <c r="F1016" t="s">
        <v>3232</v>
      </c>
      <c r="G1016" t="s">
        <v>3233</v>
      </c>
      <c r="H1016" t="s">
        <v>1137</v>
      </c>
      <c r="I1016" t="s">
        <v>1112</v>
      </c>
      <c r="J1016" t="s">
        <v>3625</v>
      </c>
      <c r="K1016" t="s">
        <v>3626</v>
      </c>
      <c r="L1016" s="170">
        <v>34139</v>
      </c>
      <c r="M1016" t="s">
        <v>5334</v>
      </c>
      <c r="N1016" t="s">
        <v>5335</v>
      </c>
      <c r="O1016" t="s">
        <v>1151</v>
      </c>
    </row>
    <row r="1017" spans="1:15" x14ac:dyDescent="0.2">
      <c r="A1017">
        <v>1203998</v>
      </c>
      <c r="B1017" t="s">
        <v>1133</v>
      </c>
      <c r="C1017" t="s">
        <v>183</v>
      </c>
      <c r="D1017" t="s">
        <v>820</v>
      </c>
      <c r="E1017" t="s">
        <v>5391</v>
      </c>
      <c r="F1017" t="s">
        <v>2205</v>
      </c>
      <c r="G1017" t="s">
        <v>2206</v>
      </c>
      <c r="H1017" t="s">
        <v>1137</v>
      </c>
      <c r="I1017" t="s">
        <v>5392</v>
      </c>
      <c r="J1017" t="s">
        <v>5393</v>
      </c>
      <c r="K1017" t="s">
        <v>5394</v>
      </c>
      <c r="L1017" s="170">
        <v>28243</v>
      </c>
      <c r="M1017" t="s">
        <v>5334</v>
      </c>
      <c r="N1017" t="s">
        <v>5335</v>
      </c>
      <c r="O1017" t="s">
        <v>1151</v>
      </c>
    </row>
    <row r="1018" spans="1:15" x14ac:dyDescent="0.2">
      <c r="A1018">
        <v>1203996</v>
      </c>
      <c r="B1018" t="s">
        <v>1133</v>
      </c>
      <c r="C1018" t="s">
        <v>164</v>
      </c>
      <c r="D1018" t="s">
        <v>1042</v>
      </c>
      <c r="E1018" t="s">
        <v>5395</v>
      </c>
      <c r="F1018" t="s">
        <v>5396</v>
      </c>
      <c r="G1018" t="s">
        <v>5397</v>
      </c>
      <c r="H1018" t="s">
        <v>1137</v>
      </c>
      <c r="I1018" t="s">
        <v>1112</v>
      </c>
      <c r="J1018" t="s">
        <v>5398</v>
      </c>
      <c r="K1018" t="s">
        <v>5399</v>
      </c>
      <c r="L1018" s="170">
        <v>31350</v>
      </c>
      <c r="M1018" t="s">
        <v>5334</v>
      </c>
      <c r="N1018" t="s">
        <v>5335</v>
      </c>
      <c r="O1018" t="s">
        <v>1151</v>
      </c>
    </row>
    <row r="1019" spans="1:15" x14ac:dyDescent="0.2">
      <c r="A1019">
        <v>1203991</v>
      </c>
      <c r="B1019" t="s">
        <v>1133</v>
      </c>
      <c r="C1019" t="s">
        <v>183</v>
      </c>
      <c r="D1019" t="s">
        <v>397</v>
      </c>
      <c r="E1019" t="s">
        <v>5400</v>
      </c>
      <c r="F1019" t="s">
        <v>2205</v>
      </c>
      <c r="G1019" t="s">
        <v>2206</v>
      </c>
      <c r="H1019" t="s">
        <v>1137</v>
      </c>
      <c r="I1019" t="s">
        <v>5401</v>
      </c>
      <c r="J1019" t="s">
        <v>5402</v>
      </c>
      <c r="K1019" t="s">
        <v>5403</v>
      </c>
      <c r="L1019" s="170">
        <v>21539</v>
      </c>
      <c r="M1019" t="s">
        <v>5334</v>
      </c>
      <c r="N1019" t="s">
        <v>5335</v>
      </c>
      <c r="O1019" t="s">
        <v>1151</v>
      </c>
    </row>
    <row r="1020" spans="1:15" x14ac:dyDescent="0.2">
      <c r="A1020">
        <v>1265492</v>
      </c>
      <c r="B1020" t="s">
        <v>1133</v>
      </c>
      <c r="C1020" t="s">
        <v>49</v>
      </c>
      <c r="D1020" t="s">
        <v>1043</v>
      </c>
      <c r="E1020" t="s">
        <v>5404</v>
      </c>
      <c r="F1020" t="s">
        <v>2205</v>
      </c>
      <c r="G1020" t="s">
        <v>2206</v>
      </c>
      <c r="H1020" t="s">
        <v>1137</v>
      </c>
      <c r="I1020" t="s">
        <v>5405</v>
      </c>
      <c r="J1020" t="s">
        <v>5406</v>
      </c>
      <c r="K1020" t="s">
        <v>5407</v>
      </c>
      <c r="L1020" s="170">
        <v>24224</v>
      </c>
      <c r="M1020" t="s">
        <v>5334</v>
      </c>
      <c r="N1020" t="s">
        <v>5335</v>
      </c>
      <c r="O1020" t="s">
        <v>1151</v>
      </c>
    </row>
    <row r="1021" spans="1:15" x14ac:dyDescent="0.2">
      <c r="A1021">
        <v>1239888</v>
      </c>
      <c r="B1021" t="s">
        <v>1133</v>
      </c>
      <c r="C1021" t="s">
        <v>343</v>
      </c>
      <c r="D1021" t="s">
        <v>1044</v>
      </c>
      <c r="E1021" t="s">
        <v>5408</v>
      </c>
      <c r="F1021" t="s">
        <v>5409</v>
      </c>
      <c r="G1021" t="s">
        <v>1119</v>
      </c>
      <c r="H1021" t="s">
        <v>1137</v>
      </c>
      <c r="I1021" t="s">
        <v>5410</v>
      </c>
      <c r="J1021" t="s">
        <v>5411</v>
      </c>
      <c r="K1021" t="s">
        <v>5412</v>
      </c>
      <c r="L1021" s="170">
        <v>34262</v>
      </c>
      <c r="M1021" t="s">
        <v>5334</v>
      </c>
      <c r="N1021" t="s">
        <v>5335</v>
      </c>
      <c r="O1021" t="s">
        <v>1151</v>
      </c>
    </row>
    <row r="1022" spans="1:15" x14ac:dyDescent="0.2">
      <c r="A1022">
        <v>1204009</v>
      </c>
      <c r="B1022" t="s">
        <v>1133</v>
      </c>
      <c r="C1022" t="s">
        <v>123</v>
      </c>
      <c r="D1022" t="s">
        <v>1014</v>
      </c>
      <c r="E1022" t="s">
        <v>5413</v>
      </c>
      <c r="F1022" t="s">
        <v>5214</v>
      </c>
      <c r="G1022" t="s">
        <v>1155</v>
      </c>
      <c r="H1022" t="s">
        <v>1137</v>
      </c>
      <c r="I1022" t="s">
        <v>5414</v>
      </c>
      <c r="J1022" t="s">
        <v>5415</v>
      </c>
      <c r="K1022" t="s">
        <v>5416</v>
      </c>
      <c r="L1022" s="170">
        <v>23706</v>
      </c>
      <c r="M1022" t="s">
        <v>5334</v>
      </c>
      <c r="N1022" t="s">
        <v>5335</v>
      </c>
      <c r="O1022" t="s">
        <v>1151</v>
      </c>
    </row>
    <row r="1023" spans="1:15" x14ac:dyDescent="0.2">
      <c r="A1023">
        <v>1839559</v>
      </c>
      <c r="B1023" t="s">
        <v>1152</v>
      </c>
      <c r="C1023" t="s">
        <v>919</v>
      </c>
      <c r="D1023" t="s">
        <v>1045</v>
      </c>
      <c r="E1023" t="s">
        <v>5417</v>
      </c>
      <c r="F1023" t="s">
        <v>2205</v>
      </c>
      <c r="G1023" t="s">
        <v>2206</v>
      </c>
      <c r="H1023" t="s">
        <v>1137</v>
      </c>
      <c r="I1023" t="s">
        <v>1112</v>
      </c>
      <c r="J1023" t="s">
        <v>1112</v>
      </c>
      <c r="K1023" t="s">
        <v>1112</v>
      </c>
      <c r="L1023" s="170">
        <v>38745</v>
      </c>
      <c r="M1023" t="s">
        <v>5334</v>
      </c>
      <c r="N1023" t="s">
        <v>5335</v>
      </c>
      <c r="O1023" t="s">
        <v>1151</v>
      </c>
    </row>
    <row r="1024" spans="1:15" x14ac:dyDescent="0.2">
      <c r="A1024">
        <v>1218973</v>
      </c>
      <c r="B1024" t="s">
        <v>1133</v>
      </c>
      <c r="C1024" t="s">
        <v>39</v>
      </c>
      <c r="D1024" t="s">
        <v>1046</v>
      </c>
      <c r="E1024" t="s">
        <v>5418</v>
      </c>
      <c r="F1024" t="s">
        <v>5419</v>
      </c>
      <c r="G1024" t="s">
        <v>5420</v>
      </c>
      <c r="H1024" t="s">
        <v>1137</v>
      </c>
      <c r="I1024" t="s">
        <v>5421</v>
      </c>
      <c r="J1024" t="s">
        <v>5422</v>
      </c>
      <c r="K1024" t="s">
        <v>5423</v>
      </c>
      <c r="L1024" s="170">
        <v>22133</v>
      </c>
      <c r="M1024" t="s">
        <v>5334</v>
      </c>
      <c r="N1024" t="s">
        <v>5335</v>
      </c>
      <c r="O1024" t="s">
        <v>1151</v>
      </c>
    </row>
    <row r="1025" spans="1:15" x14ac:dyDescent="0.2">
      <c r="A1025">
        <v>1157471</v>
      </c>
      <c r="B1025" t="s">
        <v>1133</v>
      </c>
      <c r="C1025" t="s">
        <v>164</v>
      </c>
      <c r="D1025" t="s">
        <v>1047</v>
      </c>
      <c r="E1025" t="s">
        <v>5424</v>
      </c>
      <c r="F1025" t="s">
        <v>2205</v>
      </c>
      <c r="G1025" t="s">
        <v>5330</v>
      </c>
      <c r="H1025" t="s">
        <v>1137</v>
      </c>
      <c r="I1025" t="s">
        <v>1112</v>
      </c>
      <c r="J1025" t="s">
        <v>5425</v>
      </c>
      <c r="K1025" t="s">
        <v>5426</v>
      </c>
      <c r="L1025" s="170">
        <v>25828</v>
      </c>
      <c r="M1025" t="s">
        <v>5334</v>
      </c>
      <c r="N1025" t="s">
        <v>5335</v>
      </c>
      <c r="O1025" t="s">
        <v>1151</v>
      </c>
    </row>
    <row r="1026" spans="1:15" x14ac:dyDescent="0.2">
      <c r="A1026">
        <v>1204007</v>
      </c>
      <c r="B1026" t="s">
        <v>1133</v>
      </c>
      <c r="C1026" t="s">
        <v>233</v>
      </c>
      <c r="D1026" t="s">
        <v>1048</v>
      </c>
      <c r="E1026" t="s">
        <v>5427</v>
      </c>
      <c r="F1026" t="s">
        <v>2205</v>
      </c>
      <c r="G1026" t="s">
        <v>2206</v>
      </c>
      <c r="H1026" t="s">
        <v>1137</v>
      </c>
      <c r="I1026" t="s">
        <v>5428</v>
      </c>
      <c r="J1026" t="s">
        <v>5429</v>
      </c>
      <c r="K1026" t="s">
        <v>5430</v>
      </c>
      <c r="L1026" s="170">
        <v>19769</v>
      </c>
      <c r="M1026" t="s">
        <v>5334</v>
      </c>
      <c r="N1026" t="s">
        <v>5335</v>
      </c>
      <c r="O1026" t="s">
        <v>1151</v>
      </c>
    </row>
    <row r="1027" spans="1:15" x14ac:dyDescent="0.2">
      <c r="A1027">
        <v>1240306</v>
      </c>
      <c r="B1027" t="s">
        <v>1133</v>
      </c>
      <c r="C1027" t="s">
        <v>1049</v>
      </c>
      <c r="D1027" t="s">
        <v>696</v>
      </c>
      <c r="E1027" t="s">
        <v>5431</v>
      </c>
      <c r="F1027" t="s">
        <v>5396</v>
      </c>
      <c r="G1027" t="s">
        <v>5432</v>
      </c>
      <c r="H1027" t="s">
        <v>1137</v>
      </c>
      <c r="I1027" t="s">
        <v>5433</v>
      </c>
      <c r="J1027" t="s">
        <v>5434</v>
      </c>
      <c r="K1027" t="s">
        <v>5435</v>
      </c>
      <c r="L1027" s="170">
        <v>34983</v>
      </c>
      <c r="M1027" t="s">
        <v>5334</v>
      </c>
      <c r="N1027" t="s">
        <v>5335</v>
      </c>
      <c r="O1027" t="s">
        <v>1151</v>
      </c>
    </row>
    <row r="1028" spans="1:15" x14ac:dyDescent="0.2">
      <c r="A1028">
        <v>1157462</v>
      </c>
      <c r="B1028" t="s">
        <v>1133</v>
      </c>
      <c r="C1028" t="s">
        <v>143</v>
      </c>
      <c r="D1028" t="s">
        <v>1050</v>
      </c>
      <c r="E1028" t="s">
        <v>5436</v>
      </c>
      <c r="F1028" t="s">
        <v>2205</v>
      </c>
      <c r="G1028" t="s">
        <v>5227</v>
      </c>
      <c r="H1028" t="s">
        <v>1137</v>
      </c>
      <c r="I1028" t="s">
        <v>5437</v>
      </c>
      <c r="J1028" t="s">
        <v>5438</v>
      </c>
      <c r="K1028" t="s">
        <v>5439</v>
      </c>
      <c r="L1028" s="170">
        <v>23264</v>
      </c>
      <c r="M1028" t="s">
        <v>5334</v>
      </c>
      <c r="N1028" t="s">
        <v>5335</v>
      </c>
      <c r="O1028" t="s">
        <v>1151</v>
      </c>
    </row>
    <row r="1029" spans="1:15" x14ac:dyDescent="0.2">
      <c r="A1029">
        <v>1274371</v>
      </c>
      <c r="B1029" t="s">
        <v>1133</v>
      </c>
      <c r="C1029" t="s">
        <v>373</v>
      </c>
      <c r="D1029" t="s">
        <v>1051</v>
      </c>
      <c r="E1029" t="s">
        <v>5440</v>
      </c>
      <c r="F1029" t="s">
        <v>5441</v>
      </c>
      <c r="G1029" t="s">
        <v>5442</v>
      </c>
      <c r="H1029" t="s">
        <v>1137</v>
      </c>
      <c r="I1029" t="s">
        <v>1112</v>
      </c>
      <c r="J1029" t="s">
        <v>1112</v>
      </c>
      <c r="K1029" t="s">
        <v>1112</v>
      </c>
      <c r="L1029" s="170">
        <v>20295</v>
      </c>
      <c r="M1029" t="s">
        <v>5443</v>
      </c>
      <c r="N1029" t="s">
        <v>5444</v>
      </c>
      <c r="O1029" t="s">
        <v>1151</v>
      </c>
    </row>
    <row r="1030" spans="1:15" x14ac:dyDescent="0.2">
      <c r="A1030">
        <v>1204027</v>
      </c>
      <c r="B1030" t="s">
        <v>1133</v>
      </c>
      <c r="C1030" t="s">
        <v>49</v>
      </c>
      <c r="D1030" t="s">
        <v>1052</v>
      </c>
      <c r="E1030" t="s">
        <v>5445</v>
      </c>
      <c r="F1030" t="s">
        <v>5409</v>
      </c>
      <c r="G1030" t="s">
        <v>1119</v>
      </c>
      <c r="H1030" t="s">
        <v>1137</v>
      </c>
      <c r="I1030" t="s">
        <v>5446</v>
      </c>
      <c r="J1030" t="s">
        <v>1112</v>
      </c>
      <c r="K1030" t="s">
        <v>5447</v>
      </c>
      <c r="L1030" s="170">
        <v>22834</v>
      </c>
      <c r="M1030" t="s">
        <v>5443</v>
      </c>
      <c r="N1030" t="s">
        <v>5444</v>
      </c>
      <c r="O1030" t="s">
        <v>1151</v>
      </c>
    </row>
    <row r="1031" spans="1:15" x14ac:dyDescent="0.2">
      <c r="A1031">
        <v>1445217</v>
      </c>
      <c r="B1031" t="s">
        <v>1133</v>
      </c>
      <c r="C1031" t="s">
        <v>343</v>
      </c>
      <c r="D1031" t="s">
        <v>1053</v>
      </c>
      <c r="E1031" t="s">
        <v>5448</v>
      </c>
      <c r="F1031" t="s">
        <v>5449</v>
      </c>
      <c r="G1031" t="s">
        <v>5450</v>
      </c>
      <c r="H1031" t="s">
        <v>1137</v>
      </c>
      <c r="I1031" t="s">
        <v>1112</v>
      </c>
      <c r="J1031" t="s">
        <v>1112</v>
      </c>
      <c r="K1031" t="s">
        <v>1112</v>
      </c>
      <c r="L1031" s="170">
        <v>32908</v>
      </c>
      <c r="M1031" t="s">
        <v>5443</v>
      </c>
      <c r="N1031" t="s">
        <v>5444</v>
      </c>
      <c r="O1031" t="s">
        <v>1151</v>
      </c>
    </row>
    <row r="1032" spans="1:15" x14ac:dyDescent="0.2">
      <c r="A1032">
        <v>1028492</v>
      </c>
      <c r="B1032" t="s">
        <v>1133</v>
      </c>
      <c r="C1032" t="s">
        <v>1055</v>
      </c>
      <c r="D1032" t="s">
        <v>1054</v>
      </c>
      <c r="E1032" t="s">
        <v>5451</v>
      </c>
      <c r="F1032" t="s">
        <v>5452</v>
      </c>
      <c r="G1032" t="s">
        <v>5453</v>
      </c>
      <c r="H1032" t="s">
        <v>1137</v>
      </c>
      <c r="I1032" t="s">
        <v>1112</v>
      </c>
      <c r="J1032" t="s">
        <v>1112</v>
      </c>
      <c r="K1032" t="s">
        <v>1112</v>
      </c>
      <c r="L1032" s="170">
        <v>40091</v>
      </c>
      <c r="M1032" t="s">
        <v>5443</v>
      </c>
      <c r="N1032" t="s">
        <v>5444</v>
      </c>
      <c r="O1032" t="s">
        <v>1151</v>
      </c>
    </row>
    <row r="1033" spans="1:15" x14ac:dyDescent="0.2">
      <c r="A1033">
        <v>1204023</v>
      </c>
      <c r="B1033" t="s">
        <v>1133</v>
      </c>
      <c r="C1033" t="s">
        <v>113</v>
      </c>
      <c r="D1033" t="s">
        <v>278</v>
      </c>
      <c r="E1033" t="s">
        <v>5454</v>
      </c>
      <c r="F1033" t="s">
        <v>5409</v>
      </c>
      <c r="G1033" t="s">
        <v>5455</v>
      </c>
      <c r="H1033" t="s">
        <v>1137</v>
      </c>
      <c r="I1033" t="s">
        <v>5456</v>
      </c>
      <c r="J1033" t="s">
        <v>1112</v>
      </c>
      <c r="K1033" t="s">
        <v>5457</v>
      </c>
      <c r="L1033" s="170">
        <v>22498</v>
      </c>
      <c r="M1033" t="s">
        <v>5443</v>
      </c>
      <c r="N1033" t="s">
        <v>5444</v>
      </c>
      <c r="O1033" t="s">
        <v>1151</v>
      </c>
    </row>
    <row r="1034" spans="1:15" x14ac:dyDescent="0.2">
      <c r="A1034">
        <v>1204025</v>
      </c>
      <c r="B1034" t="s">
        <v>1133</v>
      </c>
      <c r="C1034" t="s">
        <v>66</v>
      </c>
      <c r="D1034" t="s">
        <v>310</v>
      </c>
      <c r="E1034" t="s">
        <v>5458</v>
      </c>
      <c r="F1034" t="s">
        <v>5409</v>
      </c>
      <c r="G1034" t="s">
        <v>1119</v>
      </c>
      <c r="H1034" t="s">
        <v>1137</v>
      </c>
      <c r="I1034" t="s">
        <v>1112</v>
      </c>
      <c r="J1034" t="s">
        <v>1112</v>
      </c>
      <c r="K1034" t="s">
        <v>5459</v>
      </c>
      <c r="L1034" s="170">
        <v>28385</v>
      </c>
      <c r="M1034" t="s">
        <v>5443</v>
      </c>
      <c r="N1034" t="s">
        <v>5444</v>
      </c>
      <c r="O1034" t="s">
        <v>1151</v>
      </c>
    </row>
    <row r="1035" spans="1:15" x14ac:dyDescent="0.2">
      <c r="A1035">
        <v>1268302</v>
      </c>
      <c r="B1035" t="s">
        <v>1152</v>
      </c>
      <c r="C1035" t="s">
        <v>1057</v>
      </c>
      <c r="D1035" t="s">
        <v>1056</v>
      </c>
      <c r="E1035" t="s">
        <v>5460</v>
      </c>
      <c r="F1035" t="s">
        <v>5409</v>
      </c>
      <c r="G1035" t="s">
        <v>1119</v>
      </c>
      <c r="H1035" t="s">
        <v>1137</v>
      </c>
      <c r="I1035" t="s">
        <v>1112</v>
      </c>
      <c r="J1035" t="s">
        <v>1112</v>
      </c>
      <c r="K1035" t="s">
        <v>1112</v>
      </c>
      <c r="L1035" s="170">
        <v>34802</v>
      </c>
      <c r="M1035" t="s">
        <v>5443</v>
      </c>
      <c r="N1035" t="s">
        <v>5444</v>
      </c>
      <c r="O1035" t="s">
        <v>1151</v>
      </c>
    </row>
    <row r="1036" spans="1:15" x14ac:dyDescent="0.2">
      <c r="A1036">
        <v>1233872</v>
      </c>
      <c r="B1036" t="s">
        <v>1133</v>
      </c>
      <c r="C1036" t="s">
        <v>475</v>
      </c>
      <c r="D1036" t="s">
        <v>310</v>
      </c>
      <c r="E1036" t="s">
        <v>5461</v>
      </c>
      <c r="F1036" t="s">
        <v>5409</v>
      </c>
      <c r="G1036" t="s">
        <v>1119</v>
      </c>
      <c r="H1036" t="s">
        <v>1137</v>
      </c>
      <c r="I1036" t="s">
        <v>1112</v>
      </c>
      <c r="J1036" t="s">
        <v>1112</v>
      </c>
      <c r="K1036" t="s">
        <v>5462</v>
      </c>
      <c r="L1036" s="170">
        <v>27924</v>
      </c>
      <c r="M1036" t="s">
        <v>5443</v>
      </c>
      <c r="N1036" t="s">
        <v>5444</v>
      </c>
      <c r="O1036" t="s">
        <v>1151</v>
      </c>
    </row>
    <row r="1037" spans="1:15" x14ac:dyDescent="0.2">
      <c r="A1037">
        <v>1201825</v>
      </c>
      <c r="B1037" t="s">
        <v>1133</v>
      </c>
      <c r="C1037" t="s">
        <v>341</v>
      </c>
      <c r="D1037" t="s">
        <v>721</v>
      </c>
      <c r="E1037" t="s">
        <v>5463</v>
      </c>
      <c r="F1037" t="s">
        <v>5409</v>
      </c>
      <c r="G1037" t="s">
        <v>1119</v>
      </c>
      <c r="H1037" t="s">
        <v>1137</v>
      </c>
      <c r="I1037" t="s">
        <v>5464</v>
      </c>
      <c r="J1037" t="s">
        <v>1112</v>
      </c>
      <c r="K1037" t="s">
        <v>5465</v>
      </c>
      <c r="L1037" s="170">
        <v>17467</v>
      </c>
      <c r="M1037" t="s">
        <v>5443</v>
      </c>
      <c r="N1037" t="s">
        <v>5444</v>
      </c>
      <c r="O1037" t="s">
        <v>1151</v>
      </c>
    </row>
    <row r="1038" spans="1:15" x14ac:dyDescent="0.2">
      <c r="A1038">
        <v>1240318</v>
      </c>
      <c r="B1038" t="s">
        <v>1152</v>
      </c>
      <c r="C1038" t="s">
        <v>626</v>
      </c>
      <c r="D1038" t="s">
        <v>746</v>
      </c>
      <c r="E1038" t="s">
        <v>4518</v>
      </c>
      <c r="F1038" t="s">
        <v>5466</v>
      </c>
      <c r="G1038" t="s">
        <v>5467</v>
      </c>
      <c r="H1038" t="s">
        <v>1137</v>
      </c>
      <c r="I1038" t="s">
        <v>1112</v>
      </c>
      <c r="J1038" t="s">
        <v>1112</v>
      </c>
      <c r="K1038" t="s">
        <v>5468</v>
      </c>
      <c r="L1038" s="170">
        <v>32911</v>
      </c>
      <c r="M1038" t="s">
        <v>5443</v>
      </c>
      <c r="N1038" t="s">
        <v>5444</v>
      </c>
      <c r="O1038" t="s">
        <v>1151</v>
      </c>
    </row>
    <row r="1039" spans="1:15" x14ac:dyDescent="0.2">
      <c r="A1039">
        <v>1204021</v>
      </c>
      <c r="B1039" t="s">
        <v>1133</v>
      </c>
      <c r="C1039" t="s">
        <v>196</v>
      </c>
      <c r="D1039" t="s">
        <v>1058</v>
      </c>
      <c r="E1039" t="s">
        <v>5469</v>
      </c>
      <c r="F1039" t="s">
        <v>5470</v>
      </c>
      <c r="G1039" t="s">
        <v>5471</v>
      </c>
      <c r="H1039" t="s">
        <v>1137</v>
      </c>
      <c r="I1039" t="s">
        <v>5472</v>
      </c>
      <c r="J1039" t="s">
        <v>1112</v>
      </c>
      <c r="K1039" t="s">
        <v>5473</v>
      </c>
      <c r="L1039" s="170">
        <v>26767</v>
      </c>
      <c r="M1039" t="s">
        <v>5443</v>
      </c>
      <c r="N1039" t="s">
        <v>5444</v>
      </c>
      <c r="O1039" t="s">
        <v>1151</v>
      </c>
    </row>
    <row r="1040" spans="1:15" x14ac:dyDescent="0.2">
      <c r="A1040">
        <v>1204026</v>
      </c>
      <c r="B1040" t="s">
        <v>1133</v>
      </c>
      <c r="C1040" t="s">
        <v>391</v>
      </c>
      <c r="D1040" t="s">
        <v>1059</v>
      </c>
      <c r="E1040" t="s">
        <v>5474</v>
      </c>
      <c r="F1040" t="s">
        <v>5222</v>
      </c>
      <c r="G1040" t="s">
        <v>5475</v>
      </c>
      <c r="H1040" t="s">
        <v>1137</v>
      </c>
      <c r="I1040" t="s">
        <v>5476</v>
      </c>
      <c r="J1040" t="s">
        <v>5477</v>
      </c>
      <c r="K1040" t="s">
        <v>5478</v>
      </c>
      <c r="L1040" s="170">
        <v>25624</v>
      </c>
      <c r="M1040" t="s">
        <v>5443</v>
      </c>
      <c r="N1040" t="s">
        <v>5444</v>
      </c>
      <c r="O1040" t="s">
        <v>1151</v>
      </c>
    </row>
    <row r="1041" spans="1:15" x14ac:dyDescent="0.2">
      <c r="A1041">
        <v>1800121</v>
      </c>
      <c r="B1041" t="s">
        <v>1133</v>
      </c>
      <c r="C1041" t="s">
        <v>1061</v>
      </c>
      <c r="D1041" t="s">
        <v>1060</v>
      </c>
      <c r="E1041" t="s">
        <v>5479</v>
      </c>
      <c r="F1041" t="s">
        <v>5480</v>
      </c>
      <c r="G1041" t="s">
        <v>5481</v>
      </c>
      <c r="H1041" t="s">
        <v>1137</v>
      </c>
      <c r="I1041" t="s">
        <v>1112</v>
      </c>
      <c r="J1041" t="s">
        <v>5482</v>
      </c>
      <c r="K1041" t="s">
        <v>5483</v>
      </c>
      <c r="L1041" s="170">
        <v>22976</v>
      </c>
      <c r="M1041" t="s">
        <v>5443</v>
      </c>
      <c r="N1041" t="s">
        <v>5444</v>
      </c>
      <c r="O1041" t="s">
        <v>1151</v>
      </c>
    </row>
    <row r="1042" spans="1:15" x14ac:dyDescent="0.2">
      <c r="A1042">
        <v>1060930</v>
      </c>
      <c r="B1042" t="s">
        <v>1133</v>
      </c>
      <c r="C1042" t="s">
        <v>68</v>
      </c>
      <c r="D1042" t="s">
        <v>128</v>
      </c>
      <c r="E1042" t="s">
        <v>5484</v>
      </c>
      <c r="F1042" t="s">
        <v>4983</v>
      </c>
      <c r="G1042" t="s">
        <v>4984</v>
      </c>
      <c r="H1042" t="s">
        <v>1137</v>
      </c>
      <c r="I1042" t="s">
        <v>5485</v>
      </c>
      <c r="J1042" t="s">
        <v>5486</v>
      </c>
      <c r="K1042" t="s">
        <v>5487</v>
      </c>
      <c r="L1042" s="170">
        <v>19902</v>
      </c>
      <c r="M1042" t="s">
        <v>5443</v>
      </c>
      <c r="N1042" t="s">
        <v>5444</v>
      </c>
      <c r="O1042" t="s">
        <v>1151</v>
      </c>
    </row>
    <row r="1043" spans="1:15" x14ac:dyDescent="0.2">
      <c r="A1043">
        <v>1240320</v>
      </c>
      <c r="B1043" t="s">
        <v>1152</v>
      </c>
      <c r="C1043" t="s">
        <v>730</v>
      </c>
      <c r="D1043" t="s">
        <v>1062</v>
      </c>
      <c r="E1043" t="s">
        <v>5488</v>
      </c>
      <c r="F1043" t="s">
        <v>5409</v>
      </c>
      <c r="G1043" t="s">
        <v>1119</v>
      </c>
      <c r="H1043" t="s">
        <v>1137</v>
      </c>
      <c r="I1043" t="s">
        <v>1112</v>
      </c>
      <c r="J1043" t="s">
        <v>1112</v>
      </c>
      <c r="K1043" t="s">
        <v>5489</v>
      </c>
      <c r="L1043" s="170">
        <v>33052</v>
      </c>
      <c r="M1043" t="s">
        <v>5443</v>
      </c>
      <c r="N1043" t="s">
        <v>5444</v>
      </c>
      <c r="O1043" t="s">
        <v>1151</v>
      </c>
    </row>
    <row r="1044" spans="1:15" x14ac:dyDescent="0.2">
      <c r="A1044">
        <v>1204014</v>
      </c>
      <c r="B1044" t="s">
        <v>1133</v>
      </c>
      <c r="C1044" t="s">
        <v>131</v>
      </c>
      <c r="D1044" t="s">
        <v>128</v>
      </c>
      <c r="E1044" t="s">
        <v>5490</v>
      </c>
      <c r="F1044" t="s">
        <v>5491</v>
      </c>
      <c r="G1044" t="s">
        <v>5492</v>
      </c>
      <c r="H1044" t="s">
        <v>1137</v>
      </c>
      <c r="I1044" t="s">
        <v>1112</v>
      </c>
      <c r="J1044" t="s">
        <v>1112</v>
      </c>
      <c r="K1044" t="s">
        <v>5493</v>
      </c>
      <c r="L1044" s="170">
        <v>31638</v>
      </c>
      <c r="M1044" t="s">
        <v>5443</v>
      </c>
      <c r="N1044" t="s">
        <v>5444</v>
      </c>
      <c r="O1044" t="s">
        <v>1151</v>
      </c>
    </row>
    <row r="1045" spans="1:15" x14ac:dyDescent="0.2">
      <c r="A1045">
        <v>1120472</v>
      </c>
      <c r="B1045" t="s">
        <v>1133</v>
      </c>
      <c r="C1045" t="s">
        <v>233</v>
      </c>
      <c r="D1045" t="s">
        <v>921</v>
      </c>
      <c r="E1045" t="s">
        <v>5494</v>
      </c>
      <c r="F1045" t="s">
        <v>5370</v>
      </c>
      <c r="G1045" t="s">
        <v>5371</v>
      </c>
      <c r="H1045" t="s">
        <v>1137</v>
      </c>
      <c r="I1045" t="s">
        <v>5495</v>
      </c>
      <c r="J1045" t="s">
        <v>5496</v>
      </c>
      <c r="K1045" t="s">
        <v>5497</v>
      </c>
      <c r="L1045" s="170">
        <v>24252</v>
      </c>
      <c r="M1045" t="s">
        <v>5498</v>
      </c>
      <c r="N1045" t="s">
        <v>5499</v>
      </c>
      <c r="O1045" t="s">
        <v>1151</v>
      </c>
    </row>
    <row r="1046" spans="1:15" x14ac:dyDescent="0.2">
      <c r="A1046">
        <v>1120476</v>
      </c>
      <c r="B1046" t="s">
        <v>1133</v>
      </c>
      <c r="C1046" t="s">
        <v>204</v>
      </c>
      <c r="D1046" t="s">
        <v>1063</v>
      </c>
      <c r="E1046" t="s">
        <v>5500</v>
      </c>
      <c r="F1046" t="s">
        <v>5409</v>
      </c>
      <c r="G1046" t="s">
        <v>1119</v>
      </c>
      <c r="H1046" t="s">
        <v>1137</v>
      </c>
      <c r="I1046" t="s">
        <v>5501</v>
      </c>
      <c r="J1046" t="s">
        <v>1112</v>
      </c>
      <c r="K1046" t="s">
        <v>5502</v>
      </c>
      <c r="L1046" s="170">
        <v>22624</v>
      </c>
      <c r="M1046" t="s">
        <v>5498</v>
      </c>
      <c r="N1046" t="s">
        <v>5499</v>
      </c>
      <c r="O1046" t="s">
        <v>1151</v>
      </c>
    </row>
    <row r="1047" spans="1:15" x14ac:dyDescent="0.2">
      <c r="A1047">
        <v>1902780</v>
      </c>
      <c r="B1047" t="s">
        <v>1152</v>
      </c>
      <c r="C1047" t="s">
        <v>672</v>
      </c>
      <c r="D1047" t="s">
        <v>1064</v>
      </c>
      <c r="E1047" t="s">
        <v>5503</v>
      </c>
      <c r="F1047" t="s">
        <v>5370</v>
      </c>
      <c r="G1047" t="s">
        <v>5371</v>
      </c>
      <c r="H1047" t="s">
        <v>1137</v>
      </c>
      <c r="I1047" t="s">
        <v>1112</v>
      </c>
      <c r="J1047" t="s">
        <v>1112</v>
      </c>
      <c r="K1047" t="s">
        <v>1112</v>
      </c>
      <c r="L1047" s="170">
        <v>38458</v>
      </c>
      <c r="M1047" t="s">
        <v>5498</v>
      </c>
      <c r="N1047" t="s">
        <v>5499</v>
      </c>
      <c r="O1047" t="s">
        <v>1151</v>
      </c>
    </row>
    <row r="1048" spans="1:15" x14ac:dyDescent="0.2">
      <c r="A1048">
        <v>1877713</v>
      </c>
      <c r="B1048" t="s">
        <v>1133</v>
      </c>
      <c r="C1048" t="s">
        <v>368</v>
      </c>
      <c r="D1048" t="s">
        <v>1065</v>
      </c>
      <c r="E1048" t="s">
        <v>5504</v>
      </c>
      <c r="F1048" t="s">
        <v>5370</v>
      </c>
      <c r="G1048" t="s">
        <v>5371</v>
      </c>
      <c r="H1048" t="s">
        <v>1137</v>
      </c>
      <c r="I1048" t="s">
        <v>1112</v>
      </c>
      <c r="J1048" t="s">
        <v>5505</v>
      </c>
      <c r="K1048" t="s">
        <v>5506</v>
      </c>
      <c r="L1048" s="170">
        <v>39358</v>
      </c>
      <c r="M1048" t="s">
        <v>5498</v>
      </c>
      <c r="N1048" t="s">
        <v>5499</v>
      </c>
      <c r="O1048" t="s">
        <v>1151</v>
      </c>
    </row>
    <row r="1049" spans="1:15" x14ac:dyDescent="0.2">
      <c r="A1049">
        <v>1204036</v>
      </c>
      <c r="B1049" t="s">
        <v>1133</v>
      </c>
      <c r="C1049" t="s">
        <v>57</v>
      </c>
      <c r="D1049" t="s">
        <v>1066</v>
      </c>
      <c r="E1049" t="s">
        <v>5507</v>
      </c>
      <c r="F1049" t="s">
        <v>5508</v>
      </c>
      <c r="G1049" t="s">
        <v>5509</v>
      </c>
      <c r="H1049" t="s">
        <v>1137</v>
      </c>
      <c r="I1049" t="s">
        <v>1112</v>
      </c>
      <c r="J1049" t="s">
        <v>5510</v>
      </c>
      <c r="K1049" t="s">
        <v>5511</v>
      </c>
      <c r="L1049" s="170">
        <v>24949</v>
      </c>
      <c r="M1049" t="s">
        <v>5498</v>
      </c>
      <c r="N1049" t="s">
        <v>5499</v>
      </c>
      <c r="O1049" t="s">
        <v>1151</v>
      </c>
    </row>
    <row r="1050" spans="1:15" x14ac:dyDescent="0.2">
      <c r="A1050">
        <v>1764644</v>
      </c>
      <c r="B1050" t="s">
        <v>1133</v>
      </c>
      <c r="C1050" t="s">
        <v>1068</v>
      </c>
      <c r="D1050" t="s">
        <v>1067</v>
      </c>
      <c r="E1050" t="s">
        <v>5512</v>
      </c>
      <c r="F1050" t="s">
        <v>5513</v>
      </c>
      <c r="G1050" t="s">
        <v>5514</v>
      </c>
      <c r="H1050" t="s">
        <v>1137</v>
      </c>
      <c r="I1050" t="s">
        <v>1112</v>
      </c>
      <c r="J1050" t="s">
        <v>1112</v>
      </c>
      <c r="K1050" t="s">
        <v>1112</v>
      </c>
      <c r="L1050" s="170">
        <v>38785</v>
      </c>
      <c r="M1050" t="s">
        <v>5498</v>
      </c>
      <c r="N1050" t="s">
        <v>5499</v>
      </c>
      <c r="O1050" t="s">
        <v>1151</v>
      </c>
    </row>
    <row r="1051" spans="1:15" x14ac:dyDescent="0.2">
      <c r="A1051">
        <v>1268300</v>
      </c>
      <c r="B1051" t="s">
        <v>1133</v>
      </c>
      <c r="C1051" t="s">
        <v>74</v>
      </c>
      <c r="D1051" t="s">
        <v>1069</v>
      </c>
      <c r="E1051" t="s">
        <v>5515</v>
      </c>
      <c r="F1051" t="s">
        <v>5370</v>
      </c>
      <c r="G1051" t="s">
        <v>5371</v>
      </c>
      <c r="H1051" t="s">
        <v>1137</v>
      </c>
      <c r="I1051" t="s">
        <v>1112</v>
      </c>
      <c r="J1051" t="s">
        <v>5516</v>
      </c>
      <c r="K1051" t="s">
        <v>1112</v>
      </c>
      <c r="L1051" s="170">
        <v>32615</v>
      </c>
      <c r="M1051" t="s">
        <v>5498</v>
      </c>
      <c r="N1051" t="s">
        <v>5499</v>
      </c>
      <c r="O1051" t="s">
        <v>1151</v>
      </c>
    </row>
    <row r="1052" spans="1:15" x14ac:dyDescent="0.2">
      <c r="A1052">
        <v>1256922</v>
      </c>
      <c r="B1052" t="s">
        <v>1133</v>
      </c>
      <c r="C1052" t="s">
        <v>232</v>
      </c>
      <c r="D1052" t="s">
        <v>1070</v>
      </c>
      <c r="E1052" t="s">
        <v>5517</v>
      </c>
      <c r="F1052" t="s">
        <v>5518</v>
      </c>
      <c r="G1052" t="s">
        <v>5519</v>
      </c>
      <c r="H1052" t="s">
        <v>1137</v>
      </c>
      <c r="I1052" t="s">
        <v>1112</v>
      </c>
      <c r="J1052" t="s">
        <v>1112</v>
      </c>
      <c r="K1052" t="s">
        <v>5520</v>
      </c>
      <c r="L1052" s="170">
        <v>35167</v>
      </c>
      <c r="M1052" t="s">
        <v>5498</v>
      </c>
      <c r="N1052" t="s">
        <v>5499</v>
      </c>
      <c r="O1052" t="s">
        <v>1151</v>
      </c>
    </row>
    <row r="1053" spans="1:15" x14ac:dyDescent="0.2">
      <c r="A1053">
        <v>1120469</v>
      </c>
      <c r="B1053" t="s">
        <v>1133</v>
      </c>
      <c r="C1053" t="s">
        <v>39</v>
      </c>
      <c r="D1053" t="s">
        <v>1069</v>
      </c>
      <c r="E1053" t="s">
        <v>5521</v>
      </c>
      <c r="F1053" t="s">
        <v>5370</v>
      </c>
      <c r="G1053" t="s">
        <v>5371</v>
      </c>
      <c r="H1053" t="s">
        <v>1137</v>
      </c>
      <c r="I1053" t="s">
        <v>1112</v>
      </c>
      <c r="J1053" t="s">
        <v>5522</v>
      </c>
      <c r="K1053" t="s">
        <v>5523</v>
      </c>
      <c r="L1053" s="170">
        <v>21356</v>
      </c>
      <c r="M1053" t="s">
        <v>5498</v>
      </c>
      <c r="N1053" t="s">
        <v>5499</v>
      </c>
      <c r="O1053" t="s">
        <v>1151</v>
      </c>
    </row>
    <row r="1054" spans="1:15" x14ac:dyDescent="0.2">
      <c r="A1054">
        <v>1240326</v>
      </c>
      <c r="B1054" t="s">
        <v>1152</v>
      </c>
      <c r="C1054" t="s">
        <v>470</v>
      </c>
      <c r="D1054" t="s">
        <v>974</v>
      </c>
      <c r="E1054" t="s">
        <v>5524</v>
      </c>
      <c r="F1054" t="s">
        <v>5370</v>
      </c>
      <c r="G1054" t="s">
        <v>5371</v>
      </c>
      <c r="H1054" t="s">
        <v>1137</v>
      </c>
      <c r="I1054" t="s">
        <v>1112</v>
      </c>
      <c r="J1054" t="s">
        <v>1112</v>
      </c>
      <c r="K1054" t="s">
        <v>1112</v>
      </c>
      <c r="L1054" s="170">
        <v>34456</v>
      </c>
      <c r="M1054" t="s">
        <v>5498</v>
      </c>
      <c r="N1054" t="s">
        <v>5499</v>
      </c>
      <c r="O1054" t="s">
        <v>1151</v>
      </c>
    </row>
    <row r="1055" spans="1:15" x14ac:dyDescent="0.2">
      <c r="A1055">
        <v>1684245</v>
      </c>
      <c r="B1055" t="s">
        <v>1133</v>
      </c>
      <c r="C1055" t="s">
        <v>57</v>
      </c>
      <c r="D1055" t="s">
        <v>1071</v>
      </c>
      <c r="E1055" t="s">
        <v>5525</v>
      </c>
      <c r="F1055" t="s">
        <v>5513</v>
      </c>
      <c r="G1055" t="s">
        <v>5514</v>
      </c>
      <c r="H1055" t="s">
        <v>1137</v>
      </c>
      <c r="I1055" t="s">
        <v>1112</v>
      </c>
      <c r="J1055" t="s">
        <v>1112</v>
      </c>
      <c r="K1055" t="s">
        <v>1112</v>
      </c>
      <c r="L1055" s="170">
        <v>37421</v>
      </c>
      <c r="M1055" t="s">
        <v>5498</v>
      </c>
      <c r="N1055" t="s">
        <v>5499</v>
      </c>
      <c r="O1055" t="s">
        <v>1151</v>
      </c>
    </row>
    <row r="1056" spans="1:15" x14ac:dyDescent="0.2">
      <c r="A1056">
        <v>1652469</v>
      </c>
      <c r="B1056" t="s">
        <v>1152</v>
      </c>
      <c r="C1056" t="s">
        <v>1072</v>
      </c>
      <c r="D1056" t="s">
        <v>974</v>
      </c>
      <c r="E1056" t="s">
        <v>5526</v>
      </c>
      <c r="F1056" t="s">
        <v>5527</v>
      </c>
      <c r="G1056" t="s">
        <v>5528</v>
      </c>
      <c r="H1056" t="s">
        <v>1137</v>
      </c>
      <c r="I1056" t="s">
        <v>1112</v>
      </c>
      <c r="J1056" t="s">
        <v>1112</v>
      </c>
      <c r="K1056" t="s">
        <v>1112</v>
      </c>
      <c r="L1056" s="170">
        <v>38210</v>
      </c>
      <c r="M1056" t="s">
        <v>5498</v>
      </c>
      <c r="N1056" t="s">
        <v>5499</v>
      </c>
      <c r="O1056" t="s">
        <v>1151</v>
      </c>
    </row>
    <row r="1057" spans="1:15" x14ac:dyDescent="0.2">
      <c r="A1057">
        <v>1204035</v>
      </c>
      <c r="B1057" t="s">
        <v>1133</v>
      </c>
      <c r="C1057" t="s">
        <v>51</v>
      </c>
      <c r="D1057" t="s">
        <v>1073</v>
      </c>
      <c r="E1057" t="s">
        <v>5529</v>
      </c>
      <c r="F1057" t="s">
        <v>5530</v>
      </c>
      <c r="G1057" t="s">
        <v>5531</v>
      </c>
      <c r="H1057" t="s">
        <v>1137</v>
      </c>
      <c r="I1057" t="s">
        <v>1112</v>
      </c>
      <c r="J1057" t="s">
        <v>1112</v>
      </c>
      <c r="K1057" t="s">
        <v>1112</v>
      </c>
      <c r="L1057" s="170">
        <v>22069</v>
      </c>
      <c r="M1057" t="s">
        <v>5498</v>
      </c>
      <c r="N1057" t="s">
        <v>5499</v>
      </c>
      <c r="O1057" t="s">
        <v>1151</v>
      </c>
    </row>
    <row r="1058" spans="1:15" x14ac:dyDescent="0.2">
      <c r="A1058">
        <v>1652468</v>
      </c>
      <c r="B1058" t="s">
        <v>1152</v>
      </c>
      <c r="C1058" t="s">
        <v>1074</v>
      </c>
      <c r="D1058" t="s">
        <v>974</v>
      </c>
      <c r="E1058" t="s">
        <v>5532</v>
      </c>
      <c r="F1058" t="s">
        <v>5370</v>
      </c>
      <c r="G1058" t="s">
        <v>5371</v>
      </c>
      <c r="H1058" t="s">
        <v>1137</v>
      </c>
      <c r="I1058" t="s">
        <v>1112</v>
      </c>
      <c r="J1058" t="s">
        <v>1112</v>
      </c>
      <c r="K1058" t="s">
        <v>1112</v>
      </c>
      <c r="L1058" s="170">
        <v>37249</v>
      </c>
      <c r="M1058" t="s">
        <v>5498</v>
      </c>
      <c r="N1058" t="s">
        <v>5499</v>
      </c>
      <c r="O1058" t="s">
        <v>1151</v>
      </c>
    </row>
    <row r="1059" spans="1:15" x14ac:dyDescent="0.2">
      <c r="A1059">
        <v>1844231</v>
      </c>
      <c r="B1059" t="s">
        <v>1133</v>
      </c>
      <c r="C1059" t="s">
        <v>971</v>
      </c>
      <c r="D1059" t="s">
        <v>1075</v>
      </c>
      <c r="E1059" t="s">
        <v>5533</v>
      </c>
      <c r="F1059" t="s">
        <v>5370</v>
      </c>
      <c r="G1059" t="s">
        <v>5534</v>
      </c>
      <c r="H1059" t="s">
        <v>1137</v>
      </c>
      <c r="I1059" t="s">
        <v>1112</v>
      </c>
      <c r="J1059" t="s">
        <v>1112</v>
      </c>
      <c r="K1059" t="s">
        <v>1112</v>
      </c>
      <c r="L1059" s="170">
        <v>39748</v>
      </c>
      <c r="M1059" t="s">
        <v>5498</v>
      </c>
      <c r="N1059" t="s">
        <v>5499</v>
      </c>
      <c r="O1059" t="s">
        <v>1151</v>
      </c>
    </row>
    <row r="1060" spans="1:15" x14ac:dyDescent="0.2">
      <c r="A1060">
        <v>1844232</v>
      </c>
      <c r="B1060" t="s">
        <v>1133</v>
      </c>
      <c r="C1060" t="s">
        <v>251</v>
      </c>
      <c r="D1060" t="s">
        <v>548</v>
      </c>
      <c r="E1060" t="s">
        <v>5535</v>
      </c>
      <c r="F1060" t="s">
        <v>5370</v>
      </c>
      <c r="G1060" t="s">
        <v>5371</v>
      </c>
      <c r="H1060" t="s">
        <v>1137</v>
      </c>
      <c r="I1060" t="s">
        <v>1112</v>
      </c>
      <c r="J1060" t="s">
        <v>1112</v>
      </c>
      <c r="K1060" t="s">
        <v>1112</v>
      </c>
      <c r="L1060" s="170">
        <v>39887</v>
      </c>
      <c r="M1060" t="s">
        <v>5498</v>
      </c>
      <c r="N1060" t="s">
        <v>5499</v>
      </c>
      <c r="O1060" t="s">
        <v>1151</v>
      </c>
    </row>
    <row r="1061" spans="1:15" x14ac:dyDescent="0.2">
      <c r="A1061">
        <v>1028493</v>
      </c>
      <c r="B1061" t="s">
        <v>1133</v>
      </c>
      <c r="C1061" t="s">
        <v>1077</v>
      </c>
      <c r="D1061" t="s">
        <v>1076</v>
      </c>
      <c r="E1061" t="s">
        <v>5536</v>
      </c>
      <c r="F1061" t="s">
        <v>5537</v>
      </c>
      <c r="G1061" t="s">
        <v>5538</v>
      </c>
      <c r="H1061" t="s">
        <v>1137</v>
      </c>
      <c r="I1061" t="s">
        <v>1112</v>
      </c>
      <c r="J1061" t="s">
        <v>1112</v>
      </c>
      <c r="K1061" t="s">
        <v>1112</v>
      </c>
      <c r="L1061" s="170">
        <v>38661</v>
      </c>
      <c r="M1061" t="s">
        <v>5498</v>
      </c>
      <c r="N1061" t="s">
        <v>5499</v>
      </c>
      <c r="O1061" t="s">
        <v>1151</v>
      </c>
    </row>
    <row r="1062" spans="1:15" x14ac:dyDescent="0.2">
      <c r="A1062">
        <v>1723516</v>
      </c>
      <c r="B1062" t="s">
        <v>1133</v>
      </c>
      <c r="C1062" t="s">
        <v>1041</v>
      </c>
      <c r="D1062" t="s">
        <v>1078</v>
      </c>
      <c r="E1062" t="s">
        <v>5263</v>
      </c>
      <c r="F1062" t="s">
        <v>5539</v>
      </c>
      <c r="G1062" t="s">
        <v>5540</v>
      </c>
      <c r="H1062" t="s">
        <v>1137</v>
      </c>
      <c r="I1062" t="s">
        <v>1112</v>
      </c>
      <c r="J1062" t="s">
        <v>1112</v>
      </c>
      <c r="K1062" t="s">
        <v>1112</v>
      </c>
      <c r="L1062" s="170">
        <v>38410</v>
      </c>
      <c r="M1062" t="s">
        <v>5498</v>
      </c>
      <c r="N1062" t="s">
        <v>5499</v>
      </c>
      <c r="O1062" t="s">
        <v>1151</v>
      </c>
    </row>
    <row r="1063" spans="1:15" x14ac:dyDescent="0.2">
      <c r="A1063">
        <v>1067119</v>
      </c>
      <c r="B1063" t="s">
        <v>1133</v>
      </c>
      <c r="C1063" t="s">
        <v>93</v>
      </c>
      <c r="D1063" t="s">
        <v>397</v>
      </c>
      <c r="E1063" t="s">
        <v>5541</v>
      </c>
      <c r="F1063" t="s">
        <v>5409</v>
      </c>
      <c r="G1063" t="s">
        <v>1119</v>
      </c>
      <c r="H1063" t="s">
        <v>1137</v>
      </c>
      <c r="I1063" t="s">
        <v>1112</v>
      </c>
      <c r="J1063" t="s">
        <v>5542</v>
      </c>
      <c r="K1063" t="s">
        <v>5543</v>
      </c>
      <c r="L1063" s="170">
        <v>29307</v>
      </c>
      <c r="M1063" t="s">
        <v>5498</v>
      </c>
      <c r="N1063" t="s">
        <v>5499</v>
      </c>
      <c r="O1063" t="s">
        <v>1151</v>
      </c>
    </row>
    <row r="1064" spans="1:15" x14ac:dyDescent="0.2">
      <c r="A1064">
        <v>1204033</v>
      </c>
      <c r="B1064" t="s">
        <v>1133</v>
      </c>
      <c r="C1064" t="s">
        <v>138</v>
      </c>
      <c r="D1064" t="s">
        <v>1079</v>
      </c>
      <c r="E1064" t="s">
        <v>5544</v>
      </c>
      <c r="F1064" t="s">
        <v>5370</v>
      </c>
      <c r="G1064" t="s">
        <v>5371</v>
      </c>
      <c r="H1064" t="s">
        <v>1137</v>
      </c>
      <c r="I1064" t="s">
        <v>5545</v>
      </c>
      <c r="J1064" t="s">
        <v>1112</v>
      </c>
      <c r="K1064" t="s">
        <v>5546</v>
      </c>
      <c r="L1064" s="170">
        <v>24108</v>
      </c>
      <c r="M1064" t="s">
        <v>5498</v>
      </c>
      <c r="N1064" t="s">
        <v>5499</v>
      </c>
      <c r="O1064" t="s">
        <v>1151</v>
      </c>
    </row>
    <row r="1065" spans="1:15" x14ac:dyDescent="0.2">
      <c r="A1065">
        <v>1120505</v>
      </c>
      <c r="B1065" t="s">
        <v>1133</v>
      </c>
      <c r="C1065" t="s">
        <v>97</v>
      </c>
      <c r="D1065" t="s">
        <v>974</v>
      </c>
      <c r="E1065" t="s">
        <v>5526</v>
      </c>
      <c r="F1065" t="s">
        <v>5527</v>
      </c>
      <c r="G1065" t="s">
        <v>5528</v>
      </c>
      <c r="H1065" t="s">
        <v>1137</v>
      </c>
      <c r="I1065" t="s">
        <v>5547</v>
      </c>
      <c r="J1065" t="s">
        <v>5548</v>
      </c>
      <c r="K1065" t="s">
        <v>5549</v>
      </c>
      <c r="L1065" s="170">
        <v>27358</v>
      </c>
      <c r="M1065" t="s">
        <v>5498</v>
      </c>
      <c r="N1065" t="s">
        <v>5499</v>
      </c>
      <c r="O1065" t="s">
        <v>1151</v>
      </c>
    </row>
    <row r="1066" spans="1:15" x14ac:dyDescent="0.2">
      <c r="A1066">
        <v>1829499</v>
      </c>
      <c r="B1066" t="s">
        <v>1152</v>
      </c>
      <c r="C1066" t="s">
        <v>1080</v>
      </c>
      <c r="D1066" t="s">
        <v>974</v>
      </c>
      <c r="E1066" t="s">
        <v>5526</v>
      </c>
      <c r="F1066" t="s">
        <v>5527</v>
      </c>
      <c r="G1066" t="s">
        <v>5550</v>
      </c>
      <c r="H1066" t="s">
        <v>1137</v>
      </c>
      <c r="I1066" t="s">
        <v>1112</v>
      </c>
      <c r="J1066" t="s">
        <v>1112</v>
      </c>
      <c r="K1066" t="s">
        <v>1112</v>
      </c>
      <c r="L1066" s="170">
        <v>27302</v>
      </c>
      <c r="M1066" t="s">
        <v>5498</v>
      </c>
      <c r="N1066" t="s">
        <v>5499</v>
      </c>
      <c r="O1066" t="s">
        <v>1151</v>
      </c>
    </row>
    <row r="1067" spans="1:15" x14ac:dyDescent="0.2">
      <c r="A1067">
        <v>1239852</v>
      </c>
      <c r="B1067" t="s">
        <v>1133</v>
      </c>
      <c r="C1067" t="s">
        <v>233</v>
      </c>
      <c r="D1067" t="s">
        <v>1069</v>
      </c>
      <c r="E1067" t="s">
        <v>5551</v>
      </c>
      <c r="F1067" t="s">
        <v>5370</v>
      </c>
      <c r="G1067" t="s">
        <v>5371</v>
      </c>
      <c r="H1067" t="s">
        <v>1137</v>
      </c>
      <c r="I1067" t="s">
        <v>5552</v>
      </c>
      <c r="J1067" t="s">
        <v>5553</v>
      </c>
      <c r="K1067" t="s">
        <v>5554</v>
      </c>
      <c r="L1067" s="170">
        <v>33136</v>
      </c>
      <c r="M1067" t="s">
        <v>5498</v>
      </c>
      <c r="N1067" t="s">
        <v>5499</v>
      </c>
      <c r="O1067" t="s">
        <v>1151</v>
      </c>
    </row>
    <row r="1068" spans="1:15" x14ac:dyDescent="0.2">
      <c r="A1068">
        <v>1710346</v>
      </c>
      <c r="B1068" t="s">
        <v>1152</v>
      </c>
      <c r="C1068" t="s">
        <v>1072</v>
      </c>
      <c r="D1068" t="s">
        <v>1081</v>
      </c>
      <c r="E1068" t="s">
        <v>5507</v>
      </c>
      <c r="F1068" t="s">
        <v>5508</v>
      </c>
      <c r="G1068" t="s">
        <v>5509</v>
      </c>
      <c r="H1068" t="s">
        <v>1137</v>
      </c>
      <c r="I1068" t="s">
        <v>1112</v>
      </c>
      <c r="J1068" t="s">
        <v>1112</v>
      </c>
      <c r="K1068" t="s">
        <v>1112</v>
      </c>
      <c r="L1068" s="170">
        <v>26876</v>
      </c>
      <c r="M1068" t="s">
        <v>5498</v>
      </c>
      <c r="N1068" t="s">
        <v>5499</v>
      </c>
      <c r="O1068" t="s">
        <v>1151</v>
      </c>
    </row>
    <row r="1069" spans="1:15" x14ac:dyDescent="0.2">
      <c r="A1069">
        <v>1120474</v>
      </c>
      <c r="B1069" t="s">
        <v>1133</v>
      </c>
      <c r="C1069" t="s">
        <v>105</v>
      </c>
      <c r="D1069" t="s">
        <v>974</v>
      </c>
      <c r="E1069" t="s">
        <v>5532</v>
      </c>
      <c r="F1069" t="s">
        <v>5370</v>
      </c>
      <c r="G1069" t="s">
        <v>5371</v>
      </c>
      <c r="H1069" t="s">
        <v>1137</v>
      </c>
      <c r="I1069" t="s">
        <v>5555</v>
      </c>
      <c r="J1069" t="s">
        <v>5556</v>
      </c>
      <c r="K1069" t="s">
        <v>5557</v>
      </c>
      <c r="L1069" s="170">
        <v>24183</v>
      </c>
      <c r="M1069" t="s">
        <v>5498</v>
      </c>
      <c r="N1069" t="s">
        <v>5499</v>
      </c>
      <c r="O1069" t="s">
        <v>1151</v>
      </c>
    </row>
    <row r="1070" spans="1:15" x14ac:dyDescent="0.2">
      <c r="A1070">
        <v>1120498</v>
      </c>
      <c r="B1070" t="s">
        <v>1133</v>
      </c>
      <c r="C1070" t="s">
        <v>123</v>
      </c>
      <c r="D1070" t="s">
        <v>1069</v>
      </c>
      <c r="E1070" t="s">
        <v>5558</v>
      </c>
      <c r="F1070" t="s">
        <v>5370</v>
      </c>
      <c r="G1070" t="s">
        <v>5371</v>
      </c>
      <c r="H1070" t="s">
        <v>1137</v>
      </c>
      <c r="I1070" t="s">
        <v>5559</v>
      </c>
      <c r="J1070" t="s">
        <v>5560</v>
      </c>
      <c r="K1070" t="s">
        <v>5561</v>
      </c>
      <c r="L1070" s="170">
        <v>18274</v>
      </c>
      <c r="M1070" t="s">
        <v>5498</v>
      </c>
      <c r="N1070" t="s">
        <v>5499</v>
      </c>
      <c r="O1070" t="s">
        <v>1151</v>
      </c>
    </row>
    <row r="1071" spans="1:15" x14ac:dyDescent="0.2">
      <c r="A1071">
        <v>1174929</v>
      </c>
      <c r="B1071" t="s">
        <v>1133</v>
      </c>
      <c r="C1071" t="s">
        <v>84</v>
      </c>
      <c r="D1071" t="s">
        <v>1082</v>
      </c>
      <c r="E1071" t="s">
        <v>1271</v>
      </c>
      <c r="F1071" t="s">
        <v>5537</v>
      </c>
      <c r="G1071" t="s">
        <v>5538</v>
      </c>
      <c r="H1071" t="s">
        <v>1137</v>
      </c>
      <c r="I1071" t="s">
        <v>5562</v>
      </c>
      <c r="J1071" t="s">
        <v>5563</v>
      </c>
      <c r="K1071" t="s">
        <v>5564</v>
      </c>
      <c r="L1071" s="170">
        <v>25497</v>
      </c>
      <c r="M1071" t="s">
        <v>5498</v>
      </c>
      <c r="N1071" t="s">
        <v>5499</v>
      </c>
      <c r="O1071" t="s">
        <v>1151</v>
      </c>
    </row>
    <row r="1072" spans="1:15" x14ac:dyDescent="0.2">
      <c r="A1072">
        <v>2255443</v>
      </c>
      <c r="B1072" t="s">
        <v>1152</v>
      </c>
      <c r="C1072" t="s">
        <v>1083</v>
      </c>
      <c r="D1072" t="s">
        <v>160</v>
      </c>
      <c r="E1072" t="s">
        <v>5565</v>
      </c>
      <c r="F1072" t="s">
        <v>5566</v>
      </c>
      <c r="G1072" t="s">
        <v>5567</v>
      </c>
      <c r="H1072" t="s">
        <v>1137</v>
      </c>
      <c r="I1072" t="s">
        <v>1112</v>
      </c>
      <c r="J1072" t="s">
        <v>5568</v>
      </c>
      <c r="K1072" t="s">
        <v>5569</v>
      </c>
      <c r="L1072" s="170">
        <v>30870</v>
      </c>
      <c r="M1072" t="s">
        <v>5570</v>
      </c>
      <c r="N1072" t="s">
        <v>5571</v>
      </c>
      <c r="O1072" t="s">
        <v>1151</v>
      </c>
    </row>
    <row r="1073" spans="1:15" x14ac:dyDescent="0.2">
      <c r="A1073">
        <v>1255559</v>
      </c>
      <c r="B1073" t="s">
        <v>1133</v>
      </c>
      <c r="C1073" t="s">
        <v>605</v>
      </c>
      <c r="D1073" t="s">
        <v>1084</v>
      </c>
      <c r="E1073" t="s">
        <v>5572</v>
      </c>
      <c r="F1073" t="s">
        <v>5396</v>
      </c>
      <c r="G1073" t="s">
        <v>5573</v>
      </c>
      <c r="H1073" t="s">
        <v>1137</v>
      </c>
      <c r="I1073" t="s">
        <v>1112</v>
      </c>
      <c r="J1073" t="s">
        <v>1112</v>
      </c>
      <c r="K1073" t="s">
        <v>1112</v>
      </c>
      <c r="L1073" s="170">
        <v>30004</v>
      </c>
      <c r="M1073" t="s">
        <v>5570</v>
      </c>
      <c r="N1073" t="s">
        <v>5571</v>
      </c>
      <c r="O1073" t="s">
        <v>1151</v>
      </c>
    </row>
    <row r="1074" spans="1:15" x14ac:dyDescent="0.2">
      <c r="A1074">
        <v>1076490</v>
      </c>
      <c r="B1074" t="s">
        <v>1133</v>
      </c>
      <c r="C1074" t="s">
        <v>60</v>
      </c>
      <c r="D1074" t="s">
        <v>917</v>
      </c>
      <c r="E1074" t="s">
        <v>5574</v>
      </c>
      <c r="F1074" t="s">
        <v>5575</v>
      </c>
      <c r="G1074" t="s">
        <v>5576</v>
      </c>
      <c r="H1074" t="s">
        <v>1137</v>
      </c>
      <c r="I1074" t="s">
        <v>5577</v>
      </c>
      <c r="J1074" t="s">
        <v>1112</v>
      </c>
      <c r="K1074" t="s">
        <v>1112</v>
      </c>
      <c r="L1074" s="170">
        <v>20860</v>
      </c>
      <c r="M1074" t="s">
        <v>5570</v>
      </c>
      <c r="N1074" t="s">
        <v>5571</v>
      </c>
      <c r="O1074" t="s">
        <v>1151</v>
      </c>
    </row>
    <row r="1075" spans="1:15" x14ac:dyDescent="0.2">
      <c r="A1075">
        <v>1204052</v>
      </c>
      <c r="B1075" t="s">
        <v>1133</v>
      </c>
      <c r="C1075" t="s">
        <v>117</v>
      </c>
      <c r="D1075" t="s">
        <v>310</v>
      </c>
      <c r="E1075" t="s">
        <v>5578</v>
      </c>
      <c r="F1075" t="s">
        <v>5566</v>
      </c>
      <c r="G1075" t="s">
        <v>5567</v>
      </c>
      <c r="H1075" t="s">
        <v>1137</v>
      </c>
      <c r="I1075" t="s">
        <v>5579</v>
      </c>
      <c r="J1075" t="s">
        <v>5580</v>
      </c>
      <c r="K1075" t="s">
        <v>5581</v>
      </c>
      <c r="L1075" s="170">
        <v>17660</v>
      </c>
      <c r="M1075" t="s">
        <v>5570</v>
      </c>
      <c r="N1075" t="s">
        <v>5571</v>
      </c>
      <c r="O1075" t="s">
        <v>1151</v>
      </c>
    </row>
    <row r="1076" spans="1:15" x14ac:dyDescent="0.2">
      <c r="A1076">
        <v>1204049</v>
      </c>
      <c r="B1076" t="s">
        <v>1133</v>
      </c>
      <c r="C1076" t="s">
        <v>1085</v>
      </c>
      <c r="D1076" t="s">
        <v>545</v>
      </c>
      <c r="E1076" t="s">
        <v>5582</v>
      </c>
      <c r="F1076" t="s">
        <v>5583</v>
      </c>
      <c r="G1076" t="s">
        <v>5584</v>
      </c>
      <c r="H1076" t="s">
        <v>1137</v>
      </c>
      <c r="I1076" t="s">
        <v>5585</v>
      </c>
      <c r="J1076" t="s">
        <v>5586</v>
      </c>
      <c r="K1076" t="s">
        <v>5587</v>
      </c>
      <c r="L1076" s="170">
        <v>17302</v>
      </c>
      <c r="M1076" t="s">
        <v>5570</v>
      </c>
      <c r="N1076" t="s">
        <v>5571</v>
      </c>
      <c r="O1076" t="s">
        <v>1151</v>
      </c>
    </row>
    <row r="1077" spans="1:15" x14ac:dyDescent="0.2">
      <c r="A1077">
        <v>1037078</v>
      </c>
      <c r="B1077" t="s">
        <v>1133</v>
      </c>
      <c r="C1077" t="s">
        <v>170</v>
      </c>
      <c r="D1077" t="s">
        <v>1086</v>
      </c>
      <c r="E1077" t="s">
        <v>5588</v>
      </c>
      <c r="F1077" t="s">
        <v>5566</v>
      </c>
      <c r="G1077" t="s">
        <v>5567</v>
      </c>
      <c r="H1077" t="s">
        <v>1137</v>
      </c>
      <c r="I1077" t="s">
        <v>1112</v>
      </c>
      <c r="J1077" t="s">
        <v>5589</v>
      </c>
      <c r="K1077" t="s">
        <v>5590</v>
      </c>
      <c r="L1077" s="170">
        <v>28246</v>
      </c>
      <c r="M1077" t="s">
        <v>5570</v>
      </c>
      <c r="N1077" t="s">
        <v>5571</v>
      </c>
      <c r="O1077" t="s">
        <v>1151</v>
      </c>
    </row>
    <row r="1078" spans="1:15" x14ac:dyDescent="0.2">
      <c r="A1078">
        <v>1037077</v>
      </c>
      <c r="B1078" t="s">
        <v>1133</v>
      </c>
      <c r="C1078" t="s">
        <v>458</v>
      </c>
      <c r="D1078" t="s">
        <v>38</v>
      </c>
      <c r="E1078" t="s">
        <v>5591</v>
      </c>
      <c r="F1078" t="s">
        <v>5396</v>
      </c>
      <c r="G1078" t="s">
        <v>5432</v>
      </c>
      <c r="H1078" t="s">
        <v>1137</v>
      </c>
      <c r="I1078" t="s">
        <v>1112</v>
      </c>
      <c r="J1078" t="s">
        <v>5592</v>
      </c>
      <c r="K1078" t="s">
        <v>1112</v>
      </c>
      <c r="L1078" s="170">
        <v>36722</v>
      </c>
      <c r="M1078" t="s">
        <v>5570</v>
      </c>
      <c r="N1078" t="s">
        <v>5571</v>
      </c>
      <c r="O1078" t="s">
        <v>1151</v>
      </c>
    </row>
    <row r="1079" spans="1:15" x14ac:dyDescent="0.2">
      <c r="A1079">
        <v>1204056</v>
      </c>
      <c r="B1079" t="s">
        <v>1133</v>
      </c>
      <c r="C1079" t="s">
        <v>266</v>
      </c>
      <c r="D1079" t="s">
        <v>322</v>
      </c>
      <c r="E1079" t="s">
        <v>5593</v>
      </c>
      <c r="F1079" t="s">
        <v>5594</v>
      </c>
      <c r="G1079" t="s">
        <v>5595</v>
      </c>
      <c r="H1079" t="s">
        <v>1137</v>
      </c>
      <c r="I1079" t="s">
        <v>5596</v>
      </c>
      <c r="J1079" t="s">
        <v>1112</v>
      </c>
      <c r="K1079" t="s">
        <v>5597</v>
      </c>
      <c r="L1079" s="170">
        <v>23020</v>
      </c>
      <c r="M1079" t="s">
        <v>5570</v>
      </c>
      <c r="N1079" t="s">
        <v>5571</v>
      </c>
      <c r="O1079" t="s">
        <v>1151</v>
      </c>
    </row>
    <row r="1080" spans="1:15" x14ac:dyDescent="0.2">
      <c r="A1080">
        <v>1239864</v>
      </c>
      <c r="B1080" t="s">
        <v>1133</v>
      </c>
      <c r="C1080" t="s">
        <v>251</v>
      </c>
      <c r="D1080" t="s">
        <v>1087</v>
      </c>
      <c r="E1080" t="s">
        <v>5598</v>
      </c>
      <c r="F1080" t="s">
        <v>5599</v>
      </c>
      <c r="G1080" t="s">
        <v>5600</v>
      </c>
      <c r="H1080" t="s">
        <v>1137</v>
      </c>
      <c r="I1080" t="s">
        <v>1112</v>
      </c>
      <c r="J1080" t="s">
        <v>1112</v>
      </c>
      <c r="K1080" t="s">
        <v>1112</v>
      </c>
      <c r="L1080" s="170">
        <v>32125</v>
      </c>
      <c r="M1080" t="s">
        <v>5570</v>
      </c>
      <c r="N1080" t="s">
        <v>5571</v>
      </c>
      <c r="O1080" t="s">
        <v>1151</v>
      </c>
    </row>
    <row r="1081" spans="1:15" x14ac:dyDescent="0.2">
      <c r="A1081">
        <v>1831937</v>
      </c>
      <c r="B1081" t="s">
        <v>1133</v>
      </c>
      <c r="C1081" t="s">
        <v>127</v>
      </c>
      <c r="D1081" t="s">
        <v>1002</v>
      </c>
      <c r="E1081" t="s">
        <v>5601</v>
      </c>
      <c r="F1081" t="s">
        <v>5566</v>
      </c>
      <c r="G1081" t="s">
        <v>5567</v>
      </c>
      <c r="H1081" t="s">
        <v>1137</v>
      </c>
      <c r="I1081" t="s">
        <v>1112</v>
      </c>
      <c r="J1081" t="s">
        <v>1112</v>
      </c>
      <c r="K1081" t="s">
        <v>1112</v>
      </c>
      <c r="L1081" s="170">
        <v>21497</v>
      </c>
      <c r="M1081" t="s">
        <v>5570</v>
      </c>
      <c r="N1081" t="s">
        <v>5571</v>
      </c>
      <c r="O1081" t="s">
        <v>1151</v>
      </c>
    </row>
    <row r="1082" spans="1:15" x14ac:dyDescent="0.2">
      <c r="A1082">
        <v>1204048</v>
      </c>
      <c r="B1082" t="s">
        <v>1133</v>
      </c>
      <c r="C1082" t="s">
        <v>97</v>
      </c>
      <c r="D1082" t="s">
        <v>38</v>
      </c>
      <c r="E1082" t="s">
        <v>5602</v>
      </c>
      <c r="F1082" t="s">
        <v>5396</v>
      </c>
      <c r="G1082" t="s">
        <v>5432</v>
      </c>
      <c r="H1082" t="s">
        <v>1137</v>
      </c>
      <c r="I1082" t="s">
        <v>5603</v>
      </c>
      <c r="J1082" t="s">
        <v>1112</v>
      </c>
      <c r="K1082" t="s">
        <v>5604</v>
      </c>
      <c r="L1082" s="170">
        <v>25251</v>
      </c>
      <c r="M1082" t="s">
        <v>5570</v>
      </c>
      <c r="N1082" t="s">
        <v>5571</v>
      </c>
      <c r="O1082" t="s">
        <v>1151</v>
      </c>
    </row>
    <row r="1083" spans="1:15" x14ac:dyDescent="0.2">
      <c r="A1083">
        <v>1202925</v>
      </c>
      <c r="B1083" t="s">
        <v>1133</v>
      </c>
      <c r="C1083" t="s">
        <v>60</v>
      </c>
      <c r="D1083" t="s">
        <v>160</v>
      </c>
      <c r="E1083" t="s">
        <v>5605</v>
      </c>
      <c r="F1083" t="s">
        <v>5566</v>
      </c>
      <c r="G1083" t="s">
        <v>5567</v>
      </c>
      <c r="H1083" t="s">
        <v>1137</v>
      </c>
      <c r="I1083" t="s">
        <v>1112</v>
      </c>
      <c r="J1083" t="s">
        <v>5606</v>
      </c>
      <c r="K1083" t="s">
        <v>5607</v>
      </c>
      <c r="L1083" s="170">
        <v>18161</v>
      </c>
      <c r="M1083" t="s">
        <v>5570</v>
      </c>
      <c r="N1083" t="s">
        <v>5571</v>
      </c>
      <c r="O1083" t="s">
        <v>1474</v>
      </c>
    </row>
    <row r="1084" spans="1:15" x14ac:dyDescent="0.2">
      <c r="A1084">
        <v>1204060</v>
      </c>
      <c r="B1084" t="s">
        <v>1133</v>
      </c>
      <c r="C1084" t="s">
        <v>86</v>
      </c>
      <c r="D1084" t="s">
        <v>1088</v>
      </c>
      <c r="E1084" t="s">
        <v>5608</v>
      </c>
      <c r="F1084" t="s">
        <v>5222</v>
      </c>
      <c r="G1084" t="s">
        <v>5223</v>
      </c>
      <c r="H1084" t="s">
        <v>1137</v>
      </c>
      <c r="I1084" t="s">
        <v>1112</v>
      </c>
      <c r="J1084" t="s">
        <v>5609</v>
      </c>
      <c r="K1084" t="s">
        <v>5610</v>
      </c>
      <c r="L1084" s="170">
        <v>30807</v>
      </c>
      <c r="M1084" t="s">
        <v>1140</v>
      </c>
      <c r="N1084" t="s">
        <v>1141</v>
      </c>
      <c r="O1084" t="s">
        <v>1151</v>
      </c>
    </row>
    <row r="1085" spans="1:15" x14ac:dyDescent="0.2">
      <c r="A1085">
        <v>1204071</v>
      </c>
      <c r="B1085" t="s">
        <v>1133</v>
      </c>
      <c r="C1085" t="s">
        <v>913</v>
      </c>
      <c r="D1085" t="s">
        <v>1088</v>
      </c>
      <c r="E1085" t="s">
        <v>5611</v>
      </c>
      <c r="F1085" t="s">
        <v>5222</v>
      </c>
      <c r="G1085" t="s">
        <v>5223</v>
      </c>
      <c r="H1085" t="s">
        <v>1137</v>
      </c>
      <c r="I1085" t="s">
        <v>5612</v>
      </c>
      <c r="J1085" t="s">
        <v>5613</v>
      </c>
      <c r="K1085" t="s">
        <v>5614</v>
      </c>
      <c r="L1085" s="170">
        <v>19850</v>
      </c>
      <c r="M1085" t="s">
        <v>1140</v>
      </c>
      <c r="N1085" t="s">
        <v>1141</v>
      </c>
      <c r="O1085" t="s">
        <v>1151</v>
      </c>
    </row>
    <row r="1086" spans="1:15" x14ac:dyDescent="0.2">
      <c r="A1086">
        <v>1258265</v>
      </c>
      <c r="B1086" t="s">
        <v>1133</v>
      </c>
      <c r="C1086" t="s">
        <v>247</v>
      </c>
      <c r="D1086" t="s">
        <v>1006</v>
      </c>
      <c r="E1086" t="s">
        <v>5615</v>
      </c>
      <c r="F1086" t="s">
        <v>5616</v>
      </c>
      <c r="G1086" t="s">
        <v>5617</v>
      </c>
      <c r="H1086" t="s">
        <v>1137</v>
      </c>
      <c r="I1086" t="s">
        <v>1112</v>
      </c>
      <c r="J1086" t="s">
        <v>1112</v>
      </c>
      <c r="K1086" t="s">
        <v>1112</v>
      </c>
      <c r="L1086" s="170">
        <v>34285</v>
      </c>
      <c r="M1086" t="s">
        <v>1140</v>
      </c>
      <c r="N1086" t="s">
        <v>1141</v>
      </c>
      <c r="O1086" t="s">
        <v>1151</v>
      </c>
    </row>
    <row r="1087" spans="1:15" x14ac:dyDescent="0.2">
      <c r="A1087">
        <v>1204072</v>
      </c>
      <c r="B1087" t="s">
        <v>1133</v>
      </c>
      <c r="C1087" t="s">
        <v>93</v>
      </c>
      <c r="D1087" t="s">
        <v>1089</v>
      </c>
      <c r="E1087" t="s">
        <v>5618</v>
      </c>
      <c r="F1087" t="s">
        <v>5619</v>
      </c>
      <c r="G1087" t="s">
        <v>5620</v>
      </c>
      <c r="H1087" t="s">
        <v>1137</v>
      </c>
      <c r="I1087" t="s">
        <v>1112</v>
      </c>
      <c r="J1087" t="s">
        <v>1112</v>
      </c>
      <c r="K1087" t="s">
        <v>5621</v>
      </c>
      <c r="L1087" s="170">
        <v>28182</v>
      </c>
      <c r="M1087" t="s">
        <v>1140</v>
      </c>
      <c r="N1087" t="s">
        <v>1141</v>
      </c>
      <c r="O1087" t="s">
        <v>1151</v>
      </c>
    </row>
    <row r="1088" spans="1:15" x14ac:dyDescent="0.2">
      <c r="A1088">
        <v>1053912</v>
      </c>
      <c r="B1088" t="s">
        <v>1133</v>
      </c>
      <c r="C1088" t="s">
        <v>127</v>
      </c>
      <c r="D1088" t="s">
        <v>1090</v>
      </c>
      <c r="E1088" t="s">
        <v>5622</v>
      </c>
      <c r="F1088" t="s">
        <v>5233</v>
      </c>
      <c r="G1088" t="s">
        <v>5234</v>
      </c>
      <c r="H1088" t="s">
        <v>1137</v>
      </c>
      <c r="I1088" t="s">
        <v>1112</v>
      </c>
      <c r="J1088" t="s">
        <v>5623</v>
      </c>
      <c r="K1088" t="s">
        <v>5624</v>
      </c>
      <c r="L1088" s="170">
        <v>19720</v>
      </c>
      <c r="M1088" t="s">
        <v>1140</v>
      </c>
      <c r="N1088" t="s">
        <v>1141</v>
      </c>
      <c r="O1088" t="s">
        <v>1151</v>
      </c>
    </row>
    <row r="1089" spans="1:15" x14ac:dyDescent="0.2">
      <c r="A1089">
        <v>1723517</v>
      </c>
      <c r="B1089" t="s">
        <v>1133</v>
      </c>
      <c r="C1089" t="s">
        <v>1092</v>
      </c>
      <c r="D1089" t="s">
        <v>1091</v>
      </c>
      <c r="E1089" t="s">
        <v>5625</v>
      </c>
      <c r="F1089" t="s">
        <v>1135</v>
      </c>
      <c r="G1089" t="s">
        <v>5626</v>
      </c>
      <c r="H1089" t="s">
        <v>1137</v>
      </c>
      <c r="I1089" t="s">
        <v>1112</v>
      </c>
      <c r="J1089" t="s">
        <v>1112</v>
      </c>
      <c r="K1089" t="s">
        <v>1112</v>
      </c>
      <c r="L1089" s="170">
        <v>37335</v>
      </c>
      <c r="M1089" t="s">
        <v>1140</v>
      </c>
      <c r="N1089" t="s">
        <v>1141</v>
      </c>
      <c r="O1089" t="s">
        <v>1151</v>
      </c>
    </row>
    <row r="1090" spans="1:15" x14ac:dyDescent="0.2">
      <c r="A1090">
        <v>1028494</v>
      </c>
      <c r="B1090" t="s">
        <v>1133</v>
      </c>
      <c r="C1090" t="s">
        <v>170</v>
      </c>
      <c r="D1090" t="s">
        <v>1093</v>
      </c>
      <c r="E1090" t="s">
        <v>5627</v>
      </c>
      <c r="F1090" t="s">
        <v>1135</v>
      </c>
      <c r="G1090" t="s">
        <v>5628</v>
      </c>
      <c r="H1090" t="s">
        <v>1137</v>
      </c>
      <c r="I1090" t="s">
        <v>1112</v>
      </c>
      <c r="J1090" t="s">
        <v>1112</v>
      </c>
      <c r="K1090" t="s">
        <v>1112</v>
      </c>
      <c r="L1090" s="170">
        <v>39477</v>
      </c>
      <c r="M1090" t="s">
        <v>1140</v>
      </c>
      <c r="N1090" t="s">
        <v>1141</v>
      </c>
      <c r="O1090" t="s">
        <v>1151</v>
      </c>
    </row>
    <row r="1091" spans="1:15" x14ac:dyDescent="0.2">
      <c r="A1091">
        <v>1045583</v>
      </c>
      <c r="B1091" t="s">
        <v>1152</v>
      </c>
      <c r="C1091" t="s">
        <v>486</v>
      </c>
      <c r="D1091" t="s">
        <v>1088</v>
      </c>
      <c r="E1091" t="s">
        <v>5629</v>
      </c>
      <c r="F1091" t="s">
        <v>5222</v>
      </c>
      <c r="G1091" t="s">
        <v>5223</v>
      </c>
      <c r="H1091" t="s">
        <v>1137</v>
      </c>
      <c r="I1091" t="s">
        <v>1112</v>
      </c>
      <c r="J1091" t="s">
        <v>1112</v>
      </c>
      <c r="K1091" t="s">
        <v>5630</v>
      </c>
      <c r="L1091" s="170">
        <v>35213</v>
      </c>
      <c r="M1091" t="s">
        <v>1140</v>
      </c>
      <c r="N1091" t="s">
        <v>1141</v>
      </c>
      <c r="O1091" t="s">
        <v>1151</v>
      </c>
    </row>
    <row r="1092" spans="1:15" x14ac:dyDescent="0.2">
      <c r="A1092">
        <v>1204059</v>
      </c>
      <c r="B1092" t="s">
        <v>1133</v>
      </c>
      <c r="C1092" t="s">
        <v>596</v>
      </c>
      <c r="D1092" t="s">
        <v>108</v>
      </c>
      <c r="E1092" t="s">
        <v>5631</v>
      </c>
      <c r="F1092" t="s">
        <v>5396</v>
      </c>
      <c r="G1092" t="s">
        <v>5397</v>
      </c>
      <c r="H1092" t="s">
        <v>1137</v>
      </c>
      <c r="I1092" t="s">
        <v>5632</v>
      </c>
      <c r="J1092" t="s">
        <v>5633</v>
      </c>
      <c r="K1092" t="s">
        <v>5634</v>
      </c>
      <c r="L1092" s="170">
        <v>20713</v>
      </c>
      <c r="M1092" t="s">
        <v>1140</v>
      </c>
      <c r="N1092" t="s">
        <v>1141</v>
      </c>
      <c r="O1092" t="s">
        <v>1151</v>
      </c>
    </row>
    <row r="1093" spans="1:15" x14ac:dyDescent="0.2">
      <c r="A1093">
        <v>1060633</v>
      </c>
      <c r="B1093" t="s">
        <v>1133</v>
      </c>
      <c r="C1093" t="s">
        <v>276</v>
      </c>
      <c r="D1093" t="s">
        <v>898</v>
      </c>
      <c r="E1093" t="s">
        <v>5635</v>
      </c>
      <c r="F1093" t="s">
        <v>2205</v>
      </c>
      <c r="G1093" t="s">
        <v>2206</v>
      </c>
      <c r="H1093" t="s">
        <v>1137</v>
      </c>
      <c r="I1093" t="s">
        <v>5636</v>
      </c>
      <c r="J1093" t="s">
        <v>1112</v>
      </c>
      <c r="K1093" t="s">
        <v>1112</v>
      </c>
      <c r="L1093" s="170">
        <v>13173</v>
      </c>
      <c r="M1093" t="s">
        <v>1140</v>
      </c>
      <c r="N1093" t="s">
        <v>1141</v>
      </c>
      <c r="O1093" t="s">
        <v>1151</v>
      </c>
    </row>
    <row r="1094" spans="1:15" x14ac:dyDescent="0.2">
      <c r="A1094">
        <v>1258270</v>
      </c>
      <c r="B1094" t="s">
        <v>1152</v>
      </c>
      <c r="C1094" t="s">
        <v>1094</v>
      </c>
      <c r="D1094" t="s">
        <v>1014</v>
      </c>
      <c r="E1094" t="s">
        <v>3923</v>
      </c>
      <c r="F1094" t="s">
        <v>3924</v>
      </c>
      <c r="G1094" t="s">
        <v>3925</v>
      </c>
      <c r="H1094" t="s">
        <v>1137</v>
      </c>
      <c r="I1094" t="s">
        <v>1112</v>
      </c>
      <c r="J1094" t="s">
        <v>5637</v>
      </c>
      <c r="K1094" t="s">
        <v>5638</v>
      </c>
      <c r="L1094" s="170">
        <v>34964</v>
      </c>
      <c r="M1094" t="s">
        <v>1140</v>
      </c>
      <c r="N1094" t="s">
        <v>1141</v>
      </c>
      <c r="O1094" t="s">
        <v>1151</v>
      </c>
    </row>
    <row r="1095" spans="1:15" x14ac:dyDescent="0.2">
      <c r="A1095">
        <v>1060634</v>
      </c>
      <c r="B1095" t="s">
        <v>1133</v>
      </c>
      <c r="C1095" t="s">
        <v>295</v>
      </c>
      <c r="D1095" t="s">
        <v>898</v>
      </c>
      <c r="E1095" t="s">
        <v>5639</v>
      </c>
      <c r="F1095" t="s">
        <v>1135</v>
      </c>
      <c r="G1095" t="s">
        <v>5628</v>
      </c>
      <c r="H1095" t="s">
        <v>1137</v>
      </c>
      <c r="I1095" t="s">
        <v>5640</v>
      </c>
      <c r="J1095" t="s">
        <v>5641</v>
      </c>
      <c r="K1095" t="s">
        <v>5642</v>
      </c>
      <c r="L1095" s="170">
        <v>23058</v>
      </c>
      <c r="M1095" t="s">
        <v>1140</v>
      </c>
      <c r="N1095" t="s">
        <v>1141</v>
      </c>
      <c r="O1095" t="s">
        <v>1151</v>
      </c>
    </row>
    <row r="1096" spans="1:15" x14ac:dyDescent="0.2">
      <c r="A1096">
        <v>1045584</v>
      </c>
      <c r="B1096" t="s">
        <v>1133</v>
      </c>
      <c r="C1096" t="s">
        <v>1096</v>
      </c>
      <c r="D1096" t="s">
        <v>1095</v>
      </c>
      <c r="E1096" t="s">
        <v>5643</v>
      </c>
      <c r="F1096" t="s">
        <v>4857</v>
      </c>
      <c r="G1096" t="s">
        <v>4858</v>
      </c>
      <c r="H1096" t="s">
        <v>1137</v>
      </c>
      <c r="I1096" t="s">
        <v>1112</v>
      </c>
      <c r="J1096" t="s">
        <v>1112</v>
      </c>
      <c r="K1096" t="s">
        <v>5644</v>
      </c>
      <c r="L1096" s="170">
        <v>27565</v>
      </c>
      <c r="M1096" t="s">
        <v>1140</v>
      </c>
      <c r="N1096" t="s">
        <v>1141</v>
      </c>
      <c r="O1096" t="s">
        <v>1151</v>
      </c>
    </row>
    <row r="1097" spans="1:15" x14ac:dyDescent="0.2">
      <c r="A1097">
        <v>1204065</v>
      </c>
      <c r="B1097" t="s">
        <v>1133</v>
      </c>
      <c r="C1097" t="s">
        <v>138</v>
      </c>
      <c r="D1097" t="s">
        <v>397</v>
      </c>
      <c r="E1097" t="s">
        <v>5645</v>
      </c>
      <c r="F1097" t="s">
        <v>5646</v>
      </c>
      <c r="G1097" t="s">
        <v>5647</v>
      </c>
      <c r="H1097" t="s">
        <v>1432</v>
      </c>
      <c r="I1097" t="s">
        <v>1112</v>
      </c>
      <c r="J1097" t="s">
        <v>5648</v>
      </c>
      <c r="K1097" t="s">
        <v>1112</v>
      </c>
      <c r="L1097" s="170">
        <v>23210</v>
      </c>
      <c r="M1097" t="s">
        <v>1140</v>
      </c>
      <c r="N1097" t="s">
        <v>1141</v>
      </c>
      <c r="O1097" t="s">
        <v>1151</v>
      </c>
    </row>
    <row r="1098" spans="1:15" x14ac:dyDescent="0.2">
      <c r="A1098">
        <v>1202926</v>
      </c>
      <c r="B1098" t="s">
        <v>1133</v>
      </c>
      <c r="C1098" t="s">
        <v>1098</v>
      </c>
      <c r="D1098" t="s">
        <v>1097</v>
      </c>
      <c r="E1098" t="s">
        <v>5649</v>
      </c>
      <c r="F1098" t="s">
        <v>5650</v>
      </c>
      <c r="G1098" t="s">
        <v>5651</v>
      </c>
      <c r="H1098" t="s">
        <v>1112</v>
      </c>
      <c r="I1098" t="s">
        <v>5652</v>
      </c>
      <c r="J1098" t="s">
        <v>5653</v>
      </c>
      <c r="K1098" t="s">
        <v>5654</v>
      </c>
      <c r="L1098" s="170">
        <v>19896</v>
      </c>
      <c r="M1098" t="s">
        <v>5655</v>
      </c>
      <c r="N1098" t="s">
        <v>5656</v>
      </c>
      <c r="O1098" t="s">
        <v>1151</v>
      </c>
    </row>
    <row r="1099" spans="1:15" x14ac:dyDescent="0.2">
      <c r="A1099">
        <v>1202925</v>
      </c>
      <c r="B1099" t="s">
        <v>1133</v>
      </c>
      <c r="C1099" t="s">
        <v>60</v>
      </c>
      <c r="D1099" t="s">
        <v>160</v>
      </c>
      <c r="E1099" t="s">
        <v>5605</v>
      </c>
      <c r="F1099" t="s">
        <v>5566</v>
      </c>
      <c r="G1099" t="s">
        <v>5567</v>
      </c>
      <c r="H1099" t="s">
        <v>1137</v>
      </c>
      <c r="I1099" t="s">
        <v>1112</v>
      </c>
      <c r="J1099" t="s">
        <v>5606</v>
      </c>
      <c r="K1099" t="s">
        <v>5607</v>
      </c>
      <c r="L1099" s="170">
        <v>18161</v>
      </c>
      <c r="M1099" t="s">
        <v>5655</v>
      </c>
      <c r="N1099" t="s">
        <v>5656</v>
      </c>
      <c r="O1099" t="s">
        <v>1151</v>
      </c>
    </row>
    <row r="1100" spans="1:15" x14ac:dyDescent="0.2">
      <c r="A1100">
        <v>1202928</v>
      </c>
      <c r="B1100" t="s">
        <v>1133</v>
      </c>
      <c r="C1100" t="s">
        <v>1100</v>
      </c>
      <c r="D1100" t="s">
        <v>1099</v>
      </c>
      <c r="E1100" t="s">
        <v>5657</v>
      </c>
      <c r="F1100" t="s">
        <v>5658</v>
      </c>
      <c r="G1100" t="s">
        <v>5659</v>
      </c>
      <c r="H1100" t="s">
        <v>1112</v>
      </c>
      <c r="I1100" t="s">
        <v>5660</v>
      </c>
      <c r="J1100" t="s">
        <v>5661</v>
      </c>
      <c r="K1100" t="s">
        <v>5662</v>
      </c>
      <c r="L1100" s="170">
        <v>22263</v>
      </c>
      <c r="M1100" t="s">
        <v>5655</v>
      </c>
      <c r="N1100" t="s">
        <v>5656</v>
      </c>
      <c r="O1100" t="s">
        <v>1151</v>
      </c>
    </row>
    <row r="1101" spans="1:15" x14ac:dyDescent="0.2">
      <c r="A1101">
        <v>1202930</v>
      </c>
      <c r="B1101" t="s">
        <v>1133</v>
      </c>
      <c r="C1101" t="s">
        <v>159</v>
      </c>
      <c r="D1101" t="s">
        <v>551</v>
      </c>
      <c r="E1101" t="s">
        <v>5663</v>
      </c>
      <c r="F1101" t="s">
        <v>5664</v>
      </c>
      <c r="G1101" t="s">
        <v>5665</v>
      </c>
      <c r="H1101" t="s">
        <v>1112</v>
      </c>
      <c r="I1101" t="s">
        <v>5666</v>
      </c>
      <c r="J1101" t="s">
        <v>5667</v>
      </c>
      <c r="K1101" t="s">
        <v>5668</v>
      </c>
      <c r="L1101" s="170">
        <v>20767</v>
      </c>
      <c r="M1101" t="s">
        <v>5655</v>
      </c>
      <c r="N1101" t="s">
        <v>5656</v>
      </c>
      <c r="O1101" t="s">
        <v>1151</v>
      </c>
    </row>
    <row r="1102" spans="1:15" x14ac:dyDescent="0.2">
      <c r="A1102">
        <v>1876555</v>
      </c>
      <c r="B1102" t="s">
        <v>1133</v>
      </c>
      <c r="C1102" t="s">
        <v>1102</v>
      </c>
      <c r="D1102" t="s">
        <v>1101</v>
      </c>
      <c r="E1102" t="s">
        <v>5669</v>
      </c>
      <c r="F1102" t="s">
        <v>5670</v>
      </c>
      <c r="G1102" t="s">
        <v>5671</v>
      </c>
      <c r="H1102" t="s">
        <v>1112</v>
      </c>
      <c r="I1102" t="s">
        <v>1112</v>
      </c>
      <c r="J1102" t="s">
        <v>1112</v>
      </c>
      <c r="K1102" t="s">
        <v>1112</v>
      </c>
      <c r="L1102" s="170">
        <v>28060</v>
      </c>
      <c r="M1102" t="s">
        <v>5655</v>
      </c>
      <c r="N1102" t="s">
        <v>5656</v>
      </c>
      <c r="O1102" t="s">
        <v>1151</v>
      </c>
    </row>
    <row r="1103" spans="1:15" x14ac:dyDescent="0.2">
      <c r="A1103">
        <v>1202915</v>
      </c>
      <c r="B1103" t="s">
        <v>1152</v>
      </c>
      <c r="C1103" t="s">
        <v>562</v>
      </c>
      <c r="D1103" t="s">
        <v>561</v>
      </c>
      <c r="E1103" t="s">
        <v>3035</v>
      </c>
      <c r="F1103" t="s">
        <v>3036</v>
      </c>
      <c r="G1103" t="s">
        <v>3037</v>
      </c>
      <c r="H1103" t="s">
        <v>1137</v>
      </c>
      <c r="I1103" t="s">
        <v>3038</v>
      </c>
      <c r="J1103" t="s">
        <v>3039</v>
      </c>
      <c r="K1103" t="s">
        <v>3040</v>
      </c>
      <c r="L1103" s="170">
        <v>18727</v>
      </c>
      <c r="M1103" t="s">
        <v>5655</v>
      </c>
      <c r="N1103" t="s">
        <v>5656</v>
      </c>
      <c r="O1103" t="s">
        <v>1151</v>
      </c>
    </row>
    <row r="1104" spans="1:15" x14ac:dyDescent="0.2">
      <c r="A1104">
        <v>1042989</v>
      </c>
      <c r="B1104" t="s">
        <v>1133</v>
      </c>
      <c r="C1104" t="s">
        <v>1104</v>
      </c>
      <c r="D1104" t="s">
        <v>1103</v>
      </c>
      <c r="E1104" t="s">
        <v>5672</v>
      </c>
      <c r="F1104" t="s">
        <v>5673</v>
      </c>
      <c r="G1104" t="s">
        <v>5674</v>
      </c>
      <c r="H1104" t="s">
        <v>1112</v>
      </c>
      <c r="I1104" t="s">
        <v>1112</v>
      </c>
      <c r="J1104" t="s">
        <v>5675</v>
      </c>
      <c r="K1104" t="s">
        <v>5676</v>
      </c>
      <c r="L1104" s="170">
        <v>20948</v>
      </c>
      <c r="M1104" t="s">
        <v>5655</v>
      </c>
      <c r="N1104" t="s">
        <v>5656</v>
      </c>
      <c r="O1104" t="s">
        <v>1151</v>
      </c>
    </row>
    <row r="1105" spans="1:15" x14ac:dyDescent="0.2">
      <c r="A1105">
        <v>1876558</v>
      </c>
      <c r="B1105" t="s">
        <v>1133</v>
      </c>
      <c r="C1105" t="s">
        <v>1106</v>
      </c>
      <c r="D1105" t="s">
        <v>1105</v>
      </c>
      <c r="E1105" t="s">
        <v>5677</v>
      </c>
      <c r="F1105" t="s">
        <v>5678</v>
      </c>
      <c r="G1105" t="s">
        <v>5679</v>
      </c>
      <c r="H1105" t="s">
        <v>1112</v>
      </c>
      <c r="I1105" t="s">
        <v>1112</v>
      </c>
      <c r="J1105" t="s">
        <v>1112</v>
      </c>
      <c r="K1105" t="s">
        <v>1112</v>
      </c>
      <c r="L1105" s="170">
        <v>35040</v>
      </c>
      <c r="M1105" t="s">
        <v>5655</v>
      </c>
      <c r="N1105" t="s">
        <v>5656</v>
      </c>
      <c r="O1105" t="s">
        <v>1151</v>
      </c>
    </row>
    <row r="1106" spans="1:15" x14ac:dyDescent="0.2">
      <c r="A1106">
        <v>1259235</v>
      </c>
      <c r="B1106" t="s">
        <v>1133</v>
      </c>
      <c r="C1106" t="s">
        <v>1108</v>
      </c>
      <c r="D1106" t="s">
        <v>1107</v>
      </c>
      <c r="E1106" t="s">
        <v>5680</v>
      </c>
      <c r="F1106" t="s">
        <v>5681</v>
      </c>
      <c r="G1106" t="s">
        <v>5682</v>
      </c>
      <c r="H1106" t="s">
        <v>1112</v>
      </c>
      <c r="I1106" t="s">
        <v>5683</v>
      </c>
      <c r="J1106" t="s">
        <v>5684</v>
      </c>
      <c r="K1106" t="s">
        <v>5685</v>
      </c>
      <c r="L1106" s="170">
        <v>26779</v>
      </c>
      <c r="M1106" t="s">
        <v>5655</v>
      </c>
      <c r="N1106" t="s">
        <v>5656</v>
      </c>
      <c r="O1106" t="s">
        <v>1151</v>
      </c>
    </row>
    <row r="1107" spans="1:15" x14ac:dyDescent="0.2">
      <c r="A1107">
        <v>1876560</v>
      </c>
      <c r="B1107" t="s">
        <v>1133</v>
      </c>
      <c r="C1107" t="s">
        <v>1109</v>
      </c>
      <c r="D1107" t="s">
        <v>1105</v>
      </c>
      <c r="E1107" t="s">
        <v>5686</v>
      </c>
      <c r="F1107" t="s">
        <v>5678</v>
      </c>
      <c r="G1107" t="s">
        <v>5687</v>
      </c>
      <c r="H1107" t="s">
        <v>1112</v>
      </c>
      <c r="I1107" t="s">
        <v>1112</v>
      </c>
      <c r="J1107" t="s">
        <v>1112</v>
      </c>
      <c r="K1107" t="s">
        <v>1112</v>
      </c>
      <c r="L1107" s="170">
        <v>23144</v>
      </c>
      <c r="M1107" t="s">
        <v>5655</v>
      </c>
      <c r="N1107" t="s">
        <v>5656</v>
      </c>
      <c r="O1107" t="s">
        <v>1151</v>
      </c>
    </row>
    <row r="1108" spans="1:15" x14ac:dyDescent="0.2">
      <c r="A1108">
        <v>1202937</v>
      </c>
      <c r="B1108" t="s">
        <v>1133</v>
      </c>
      <c r="C1108" t="s">
        <v>159</v>
      </c>
      <c r="D1108" t="s">
        <v>655</v>
      </c>
      <c r="E1108" t="s">
        <v>5688</v>
      </c>
      <c r="F1108" t="s">
        <v>5689</v>
      </c>
      <c r="G1108" t="s">
        <v>5690</v>
      </c>
      <c r="H1108" t="s">
        <v>5691</v>
      </c>
      <c r="I1108" t="s">
        <v>5692</v>
      </c>
      <c r="J1108" t="s">
        <v>1112</v>
      </c>
      <c r="K1108" t="s">
        <v>5693</v>
      </c>
      <c r="L1108" s="170">
        <v>16072</v>
      </c>
      <c r="M1108" t="s">
        <v>5694</v>
      </c>
      <c r="N1108" t="s">
        <v>5695</v>
      </c>
      <c r="O1108" t="s">
        <v>1151</v>
      </c>
    </row>
    <row r="1109" spans="1:15" x14ac:dyDescent="0.2">
      <c r="A1109">
        <v>1276352</v>
      </c>
      <c r="B1109" t="s">
        <v>1133</v>
      </c>
      <c r="C1109" t="s">
        <v>43</v>
      </c>
      <c r="D1109" t="s">
        <v>51</v>
      </c>
      <c r="E1109" t="s">
        <v>5696</v>
      </c>
      <c r="F1109" t="s">
        <v>5689</v>
      </c>
      <c r="G1109" t="s">
        <v>5697</v>
      </c>
      <c r="H1109" t="s">
        <v>5691</v>
      </c>
      <c r="I1109" t="s">
        <v>1112</v>
      </c>
      <c r="J1109" t="s">
        <v>5698</v>
      </c>
      <c r="K1109" t="s">
        <v>1112</v>
      </c>
      <c r="L1109" s="170">
        <v>14977</v>
      </c>
      <c r="M1109" t="s">
        <v>5694</v>
      </c>
      <c r="N1109" t="s">
        <v>5695</v>
      </c>
      <c r="O1109" t="s">
        <v>1151</v>
      </c>
    </row>
    <row r="1110" spans="1:15" x14ac:dyDescent="0.2">
      <c r="A1110">
        <v>1148087</v>
      </c>
      <c r="B1110" t="s">
        <v>1133</v>
      </c>
      <c r="C1110" t="s">
        <v>641</v>
      </c>
      <c r="D1110" t="s">
        <v>1110</v>
      </c>
      <c r="E1110" t="s">
        <v>5699</v>
      </c>
      <c r="F1110" t="s">
        <v>5689</v>
      </c>
      <c r="G1110" t="s">
        <v>5700</v>
      </c>
      <c r="H1110" t="s">
        <v>5691</v>
      </c>
      <c r="I1110" t="s">
        <v>5701</v>
      </c>
      <c r="J1110" t="s">
        <v>1112</v>
      </c>
      <c r="K1110" t="s">
        <v>5702</v>
      </c>
      <c r="L1110" s="170">
        <v>15332</v>
      </c>
      <c r="M1110" t="s">
        <v>5694</v>
      </c>
      <c r="N1110" t="s">
        <v>5695</v>
      </c>
      <c r="O1110" t="s">
        <v>1151</v>
      </c>
    </row>
    <row r="1111" spans="1:15" x14ac:dyDescent="0.2">
      <c r="A1111">
        <v>1202942</v>
      </c>
      <c r="B1111" t="s">
        <v>1133</v>
      </c>
      <c r="C1111" t="s">
        <v>295</v>
      </c>
      <c r="D1111" t="s">
        <v>924</v>
      </c>
      <c r="E1111" t="s">
        <v>5703</v>
      </c>
      <c r="F1111" t="s">
        <v>5689</v>
      </c>
      <c r="G1111" t="s">
        <v>5704</v>
      </c>
      <c r="H1111" t="s">
        <v>5691</v>
      </c>
      <c r="I1111" t="s">
        <v>1112</v>
      </c>
      <c r="J1111" t="s">
        <v>5705</v>
      </c>
      <c r="K1111" t="s">
        <v>5706</v>
      </c>
      <c r="L1111" s="170">
        <v>14909</v>
      </c>
      <c r="M1111" t="s">
        <v>5694</v>
      </c>
      <c r="N1111" t="s">
        <v>5695</v>
      </c>
      <c r="O1111" t="s">
        <v>1151</v>
      </c>
    </row>
    <row r="1112" spans="1:15" x14ac:dyDescent="0.2">
      <c r="A1112">
        <v>1202940</v>
      </c>
      <c r="B1112" t="s">
        <v>1133</v>
      </c>
      <c r="C1112" t="s">
        <v>568</v>
      </c>
      <c r="D1112" t="s">
        <v>1111</v>
      </c>
      <c r="E1112" t="s">
        <v>5707</v>
      </c>
      <c r="F1112" t="s">
        <v>5689</v>
      </c>
      <c r="G1112" t="s">
        <v>5708</v>
      </c>
      <c r="H1112" t="s">
        <v>5691</v>
      </c>
      <c r="I1112" t="s">
        <v>1112</v>
      </c>
      <c r="J1112" t="s">
        <v>5709</v>
      </c>
      <c r="K1112" t="s">
        <v>1112</v>
      </c>
      <c r="L1112" s="170">
        <v>12196</v>
      </c>
      <c r="M1112" t="s">
        <v>5694</v>
      </c>
      <c r="N1112" t="s">
        <v>5695</v>
      </c>
      <c r="O1112" t="s">
        <v>1151</v>
      </c>
    </row>
  </sheetData>
  <autoFilter ref="A1:O1112" xr:uid="{1CC93FBF-F5E7-4A36-8147-EE4F2BD25C97}"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08B9-71EC-4DBB-B699-9D7B5AA78D4F}">
  <sheetPr codeName="Tabelle42"/>
  <dimension ref="A1:D5071"/>
  <sheetViews>
    <sheetView workbookViewId="0">
      <selection activeCell="J9" sqref="J9"/>
    </sheetView>
  </sheetViews>
  <sheetFormatPr baseColWidth="10" defaultColWidth="11.42578125" defaultRowHeight="15" x14ac:dyDescent="0.25"/>
  <cols>
    <col min="1" max="1" width="11.42578125" style="120"/>
    <col min="2" max="2" width="19" style="119" bestFit="1" customWidth="1"/>
    <col min="3" max="3" width="17.7109375" style="119" bestFit="1" customWidth="1"/>
    <col min="4" max="4" width="22.5703125" style="119" customWidth="1"/>
    <col min="5" max="16384" width="11.42578125" style="120"/>
  </cols>
  <sheetData>
    <row r="1" spans="1:4" x14ac:dyDescent="0.25">
      <c r="A1" s="135" t="s">
        <v>9</v>
      </c>
      <c r="B1" s="119" t="s">
        <v>35</v>
      </c>
      <c r="C1" s="119" t="s">
        <v>11</v>
      </c>
    </row>
    <row r="2" spans="1:4" x14ac:dyDescent="0.25">
      <c r="A2" s="120">
        <v>1204063</v>
      </c>
      <c r="B2" s="119" t="s">
        <v>36</v>
      </c>
      <c r="C2" s="119" t="s">
        <v>37</v>
      </c>
      <c r="D2" s="119" t="str">
        <f>B2&amp;" "&amp;C2</f>
        <v>Amacker Alex</v>
      </c>
    </row>
    <row r="3" spans="1:4" x14ac:dyDescent="0.25">
      <c r="A3" s="120">
        <v>1202218</v>
      </c>
      <c r="B3" s="119" t="s">
        <v>38</v>
      </c>
      <c r="C3" s="119" t="s">
        <v>39</v>
      </c>
      <c r="D3" s="119" t="str">
        <f t="shared" ref="D3:D66" si="0">B3&amp;" "&amp;C3</f>
        <v>Frei Martin</v>
      </c>
    </row>
    <row r="4" spans="1:4" x14ac:dyDescent="0.25">
      <c r="A4" s="120">
        <v>1202225</v>
      </c>
      <c r="B4" s="119" t="s">
        <v>40</v>
      </c>
      <c r="C4" s="119" t="s">
        <v>41</v>
      </c>
      <c r="D4" s="119" t="str">
        <f t="shared" si="0"/>
        <v>Götschi Martha</v>
      </c>
    </row>
    <row r="5" spans="1:4" x14ac:dyDescent="0.25">
      <c r="A5" s="120">
        <v>1202231</v>
      </c>
      <c r="B5" s="119" t="s">
        <v>42</v>
      </c>
      <c r="C5" s="119" t="s">
        <v>43</v>
      </c>
      <c r="D5" s="119" t="str">
        <f t="shared" si="0"/>
        <v>Krättli Ruedi</v>
      </c>
    </row>
    <row r="6" spans="1:4" x14ac:dyDescent="0.25">
      <c r="A6" s="120">
        <v>1202229</v>
      </c>
      <c r="B6" s="119" t="s">
        <v>44</v>
      </c>
      <c r="C6" s="119" t="s">
        <v>45</v>
      </c>
      <c r="D6" s="119" t="str">
        <f t="shared" si="0"/>
        <v>Imhof Werner Jun.</v>
      </c>
    </row>
    <row r="7" spans="1:4" x14ac:dyDescent="0.25">
      <c r="A7" s="120">
        <v>1202228</v>
      </c>
      <c r="B7" s="119" t="s">
        <v>46</v>
      </c>
      <c r="C7" s="119" t="s">
        <v>47</v>
      </c>
      <c r="D7" s="119" t="str">
        <f t="shared" si="0"/>
        <v>Illi Freddy</v>
      </c>
    </row>
    <row r="8" spans="1:4" x14ac:dyDescent="0.25">
      <c r="A8" s="120">
        <v>1202230</v>
      </c>
      <c r="B8" s="119" t="s">
        <v>48</v>
      </c>
      <c r="C8" s="119" t="s">
        <v>49</v>
      </c>
      <c r="D8" s="119" t="str">
        <f t="shared" si="0"/>
        <v>Keller Peter</v>
      </c>
    </row>
    <row r="9" spans="1:4" x14ac:dyDescent="0.25">
      <c r="A9" s="120">
        <v>1202822</v>
      </c>
      <c r="B9" s="119" t="s">
        <v>50</v>
      </c>
      <c r="C9" s="119" t="s">
        <v>51</v>
      </c>
      <c r="D9" s="119" t="str">
        <f t="shared" si="0"/>
        <v>Hollenstein Ernst</v>
      </c>
    </row>
    <row r="10" spans="1:4" x14ac:dyDescent="0.25">
      <c r="A10" s="120">
        <v>1035785</v>
      </c>
      <c r="B10" s="119" t="s">
        <v>52</v>
      </c>
      <c r="C10" s="119" t="s">
        <v>53</v>
      </c>
      <c r="D10" s="119" t="str">
        <f t="shared" si="0"/>
        <v>Bäriswyl Michelle</v>
      </c>
    </row>
    <row r="11" spans="1:4" x14ac:dyDescent="0.25">
      <c r="A11" s="120">
        <v>1051984</v>
      </c>
      <c r="B11" s="119" t="s">
        <v>54</v>
      </c>
      <c r="C11" s="119" t="s">
        <v>55</v>
      </c>
      <c r="D11" s="119" t="str">
        <f t="shared" si="0"/>
        <v>Meier Anton</v>
      </c>
    </row>
    <row r="12" spans="1:4" x14ac:dyDescent="0.25">
      <c r="A12" s="120">
        <v>1151462</v>
      </c>
      <c r="B12" s="119" t="s">
        <v>56</v>
      </c>
      <c r="C12" s="119" t="s">
        <v>57</v>
      </c>
      <c r="D12" s="119" t="str">
        <f t="shared" si="0"/>
        <v>Landolt Bruno</v>
      </c>
    </row>
    <row r="13" spans="1:4" x14ac:dyDescent="0.25">
      <c r="A13" s="120">
        <v>1917636</v>
      </c>
      <c r="B13" s="119" t="s">
        <v>58</v>
      </c>
      <c r="C13" s="119" t="s">
        <v>59</v>
      </c>
      <c r="D13" s="119" t="str">
        <f t="shared" si="0"/>
        <v>Hänni Ronan</v>
      </c>
    </row>
    <row r="14" spans="1:4" x14ac:dyDescent="0.25">
      <c r="A14" s="120">
        <v>1201830</v>
      </c>
      <c r="B14" s="119" t="s">
        <v>48</v>
      </c>
      <c r="C14" s="119" t="s">
        <v>60</v>
      </c>
      <c r="D14" s="119" t="str">
        <f t="shared" si="0"/>
        <v>Keller Rolf</v>
      </c>
    </row>
    <row r="15" spans="1:4" x14ac:dyDescent="0.25">
      <c r="A15" s="120">
        <v>1202242</v>
      </c>
      <c r="B15" s="119" t="s">
        <v>61</v>
      </c>
      <c r="C15" s="119" t="s">
        <v>62</v>
      </c>
      <c r="D15" s="119" t="str">
        <f t="shared" si="0"/>
        <v>Sternberger Horst</v>
      </c>
    </row>
    <row r="16" spans="1:4" x14ac:dyDescent="0.25">
      <c r="A16" s="120">
        <v>1202237</v>
      </c>
      <c r="B16" s="119" t="s">
        <v>63</v>
      </c>
      <c r="C16" s="119" t="s">
        <v>64</v>
      </c>
      <c r="D16" s="119" t="str">
        <f t="shared" si="0"/>
        <v>Honsberger Pierre</v>
      </c>
    </row>
    <row r="17" spans="1:4" x14ac:dyDescent="0.25">
      <c r="A17" s="120">
        <v>1241994</v>
      </c>
      <c r="B17" s="119" t="s">
        <v>65</v>
      </c>
      <c r="C17" s="119" t="s">
        <v>66</v>
      </c>
      <c r="D17" s="119" t="str">
        <f t="shared" si="0"/>
        <v>Fontana Christian</v>
      </c>
    </row>
    <row r="18" spans="1:4" x14ac:dyDescent="0.25">
      <c r="A18" s="120">
        <v>1247340</v>
      </c>
      <c r="B18" s="119" t="s">
        <v>67</v>
      </c>
      <c r="C18" s="119" t="s">
        <v>68</v>
      </c>
      <c r="D18" s="119" t="str">
        <f t="shared" si="0"/>
        <v>Hablützel Richard</v>
      </c>
    </row>
    <row r="19" spans="1:4" x14ac:dyDescent="0.25">
      <c r="A19" s="120">
        <v>1203828</v>
      </c>
      <c r="B19" s="119" t="s">
        <v>69</v>
      </c>
      <c r="C19" s="119" t="s">
        <v>70</v>
      </c>
      <c r="D19" s="119" t="str">
        <f t="shared" si="0"/>
        <v>Kappeler Wolfgang</v>
      </c>
    </row>
    <row r="20" spans="1:4" x14ac:dyDescent="0.25">
      <c r="A20" s="120">
        <v>1258043</v>
      </c>
      <c r="B20" s="119" t="s">
        <v>71</v>
      </c>
      <c r="C20" s="119" t="s">
        <v>72</v>
      </c>
      <c r="D20" s="119" t="str">
        <f t="shared" si="0"/>
        <v>Klieber Julie</v>
      </c>
    </row>
    <row r="21" spans="1:4" x14ac:dyDescent="0.25">
      <c r="A21" s="120">
        <v>1670544</v>
      </c>
      <c r="B21" s="119" t="s">
        <v>73</v>
      </c>
      <c r="C21" s="119" t="s">
        <v>74</v>
      </c>
      <c r="D21" s="119" t="str">
        <f t="shared" si="0"/>
        <v>Pichler Michael</v>
      </c>
    </row>
    <row r="22" spans="1:4" x14ac:dyDescent="0.25">
      <c r="A22" s="120">
        <v>1203838</v>
      </c>
      <c r="B22" s="119" t="s">
        <v>75</v>
      </c>
      <c r="C22" s="119" t="s">
        <v>76</v>
      </c>
      <c r="D22" s="119" t="str">
        <f t="shared" si="0"/>
        <v>Stoll Hans Peter</v>
      </c>
    </row>
    <row r="23" spans="1:4" x14ac:dyDescent="0.25">
      <c r="A23" s="120">
        <v>1078104</v>
      </c>
      <c r="B23" s="119" t="s">
        <v>77</v>
      </c>
      <c r="C23" s="119" t="s">
        <v>78</v>
      </c>
      <c r="D23" s="119" t="str">
        <f t="shared" si="0"/>
        <v>Wehle Marianne</v>
      </c>
    </row>
    <row r="24" spans="1:4" x14ac:dyDescent="0.25">
      <c r="A24" s="120">
        <v>1203839</v>
      </c>
      <c r="B24" s="119" t="s">
        <v>79</v>
      </c>
      <c r="C24" s="119" t="s">
        <v>80</v>
      </c>
      <c r="D24" s="119" t="str">
        <f t="shared" si="0"/>
        <v>Streit Walter</v>
      </c>
    </row>
    <row r="25" spans="1:4" x14ac:dyDescent="0.25">
      <c r="A25" s="120">
        <v>1898116</v>
      </c>
      <c r="B25" s="119" t="s">
        <v>56</v>
      </c>
      <c r="C25" s="119" t="s">
        <v>81</v>
      </c>
      <c r="D25" s="119" t="str">
        <f t="shared" si="0"/>
        <v>Landolt Ravi</v>
      </c>
    </row>
    <row r="26" spans="1:4" x14ac:dyDescent="0.25">
      <c r="A26" s="120">
        <v>1251523</v>
      </c>
      <c r="B26" s="119" t="s">
        <v>71</v>
      </c>
      <c r="C26" s="119" t="s">
        <v>82</v>
      </c>
      <c r="D26" s="119" t="str">
        <f t="shared" si="0"/>
        <v>Klieber Philippe</v>
      </c>
    </row>
    <row r="27" spans="1:4" x14ac:dyDescent="0.25">
      <c r="A27" s="120">
        <v>1203844</v>
      </c>
      <c r="B27" s="119" t="s">
        <v>83</v>
      </c>
      <c r="C27" s="119" t="s">
        <v>84</v>
      </c>
      <c r="D27" s="119" t="str">
        <f t="shared" si="0"/>
        <v>Brühlmann Andreas</v>
      </c>
    </row>
    <row r="28" spans="1:4" x14ac:dyDescent="0.25">
      <c r="A28" s="120">
        <v>1270304</v>
      </c>
      <c r="B28" s="119" t="s">
        <v>85</v>
      </c>
      <c r="C28" s="119" t="s">
        <v>86</v>
      </c>
      <c r="D28" s="119" t="str">
        <f t="shared" si="0"/>
        <v>Nyffenegger Pascal</v>
      </c>
    </row>
    <row r="29" spans="1:4" x14ac:dyDescent="0.25">
      <c r="A29" s="120">
        <v>1202986</v>
      </c>
      <c r="B29" s="119" t="s">
        <v>87</v>
      </c>
      <c r="C29" s="119" t="s">
        <v>88</v>
      </c>
      <c r="D29" s="119" t="str">
        <f t="shared" si="0"/>
        <v>Müller Yves</v>
      </c>
    </row>
    <row r="30" spans="1:4" x14ac:dyDescent="0.25">
      <c r="A30" s="120">
        <v>1526674</v>
      </c>
      <c r="B30" s="119" t="s">
        <v>77</v>
      </c>
      <c r="C30" s="119" t="s">
        <v>89</v>
      </c>
      <c r="D30" s="119" t="str">
        <f t="shared" si="0"/>
        <v>Wehle Svenja</v>
      </c>
    </row>
    <row r="31" spans="1:4" x14ac:dyDescent="0.25">
      <c r="A31" s="120">
        <v>1681257</v>
      </c>
      <c r="B31" s="119" t="s">
        <v>90</v>
      </c>
      <c r="C31" s="119" t="s">
        <v>91</v>
      </c>
      <c r="D31" s="119" t="str">
        <f t="shared" si="0"/>
        <v>Winterflood Joshua</v>
      </c>
    </row>
    <row r="32" spans="1:4" x14ac:dyDescent="0.25">
      <c r="A32" s="120">
        <v>1201849</v>
      </c>
      <c r="B32" s="119" t="s">
        <v>92</v>
      </c>
      <c r="C32" s="119" t="s">
        <v>93</v>
      </c>
      <c r="D32" s="119" t="str">
        <f t="shared" si="0"/>
        <v>Suter Marco</v>
      </c>
    </row>
    <row r="33" spans="1:4" x14ac:dyDescent="0.25">
      <c r="A33" s="120">
        <v>1203832</v>
      </c>
      <c r="B33" s="119" t="s">
        <v>94</v>
      </c>
      <c r="C33" s="119" t="s">
        <v>95</v>
      </c>
      <c r="D33" s="119" t="str">
        <f t="shared" si="0"/>
        <v>Nungesser Dietmar</v>
      </c>
    </row>
    <row r="34" spans="1:4" x14ac:dyDescent="0.25">
      <c r="A34" s="120">
        <v>1686245</v>
      </c>
      <c r="B34" s="119" t="s">
        <v>83</v>
      </c>
      <c r="C34" s="119" t="s">
        <v>96</v>
      </c>
      <c r="D34" s="119" t="str">
        <f t="shared" si="0"/>
        <v>Brühlmann Robin</v>
      </c>
    </row>
    <row r="35" spans="1:4" x14ac:dyDescent="0.25">
      <c r="A35" s="120">
        <v>1201850</v>
      </c>
      <c r="B35" s="119" t="s">
        <v>92</v>
      </c>
      <c r="C35" s="119" t="s">
        <v>97</v>
      </c>
      <c r="D35" s="119" t="str">
        <f t="shared" si="0"/>
        <v>Suter Reto</v>
      </c>
    </row>
    <row r="36" spans="1:4" x14ac:dyDescent="0.25">
      <c r="A36" s="120">
        <v>1203837</v>
      </c>
      <c r="B36" s="119" t="s">
        <v>75</v>
      </c>
      <c r="C36" s="119" t="s">
        <v>98</v>
      </c>
      <c r="D36" s="119" t="str">
        <f t="shared" si="0"/>
        <v>Stoll Ivo</v>
      </c>
    </row>
    <row r="37" spans="1:4" x14ac:dyDescent="0.25">
      <c r="A37" s="120">
        <v>1028477</v>
      </c>
      <c r="B37" s="119" t="s">
        <v>99</v>
      </c>
      <c r="C37" s="119" t="s">
        <v>100</v>
      </c>
      <c r="D37" s="119" t="str">
        <f t="shared" si="0"/>
        <v>Busshart Andrea</v>
      </c>
    </row>
    <row r="38" spans="1:4" x14ac:dyDescent="0.25">
      <c r="A38" s="120">
        <v>1176314</v>
      </c>
      <c r="B38" s="119" t="s">
        <v>101</v>
      </c>
      <c r="C38" s="119" t="s">
        <v>49</v>
      </c>
      <c r="D38" s="119" t="str">
        <f t="shared" si="0"/>
        <v>Wohlgensinger Peter</v>
      </c>
    </row>
    <row r="39" spans="1:4" x14ac:dyDescent="0.25">
      <c r="A39" s="120">
        <v>1889577</v>
      </c>
      <c r="B39" s="119" t="s">
        <v>102</v>
      </c>
      <c r="C39" s="119" t="s">
        <v>103</v>
      </c>
      <c r="D39" s="119" t="str">
        <f t="shared" si="0"/>
        <v>Hurni Ceco</v>
      </c>
    </row>
    <row r="40" spans="1:4" x14ac:dyDescent="0.25">
      <c r="A40" s="120">
        <v>1202252</v>
      </c>
      <c r="B40" s="119" t="s">
        <v>54</v>
      </c>
      <c r="C40" s="119" t="s">
        <v>49</v>
      </c>
      <c r="D40" s="119" t="str">
        <f t="shared" si="0"/>
        <v>Meier Peter</v>
      </c>
    </row>
    <row r="41" spans="1:4" x14ac:dyDescent="0.25">
      <c r="A41" s="120">
        <v>1202250</v>
      </c>
      <c r="B41" s="119" t="s">
        <v>104</v>
      </c>
      <c r="C41" s="119" t="s">
        <v>105</v>
      </c>
      <c r="D41" s="119" t="str">
        <f t="shared" si="0"/>
        <v>Hotz Thomas</v>
      </c>
    </row>
    <row r="42" spans="1:4" x14ac:dyDescent="0.25">
      <c r="A42" s="120">
        <v>1181803</v>
      </c>
      <c r="B42" s="119" t="s">
        <v>106</v>
      </c>
      <c r="C42" s="119" t="s">
        <v>107</v>
      </c>
      <c r="D42" s="119" t="str">
        <f t="shared" si="0"/>
        <v>Hirt Beat</v>
      </c>
    </row>
    <row r="43" spans="1:4" x14ac:dyDescent="0.25">
      <c r="A43" s="120">
        <v>1042631</v>
      </c>
      <c r="B43" s="119" t="s">
        <v>108</v>
      </c>
      <c r="C43" s="119" t="s">
        <v>109</v>
      </c>
      <c r="D43" s="119" t="str">
        <f t="shared" si="0"/>
        <v>Scherrer Elvira</v>
      </c>
    </row>
    <row r="44" spans="1:4" x14ac:dyDescent="0.25">
      <c r="A44" s="120">
        <v>1042630</v>
      </c>
      <c r="B44" s="119" t="s">
        <v>108</v>
      </c>
      <c r="C44" s="119" t="s">
        <v>110</v>
      </c>
      <c r="D44" s="119" t="str">
        <f t="shared" si="0"/>
        <v>Scherrer Hanspeter</v>
      </c>
    </row>
    <row r="45" spans="1:4" x14ac:dyDescent="0.25">
      <c r="A45" s="120">
        <v>1202259</v>
      </c>
      <c r="B45" s="119" t="s">
        <v>111</v>
      </c>
      <c r="C45" s="119" t="s">
        <v>49</v>
      </c>
      <c r="D45" s="119" t="str">
        <f t="shared" si="0"/>
        <v>Dinkel Peter</v>
      </c>
    </row>
    <row r="46" spans="1:4" x14ac:dyDescent="0.25">
      <c r="A46" s="120">
        <v>1027918</v>
      </c>
      <c r="B46" s="119" t="s">
        <v>99</v>
      </c>
      <c r="C46" s="119" t="s">
        <v>105</v>
      </c>
      <c r="D46" s="119" t="str">
        <f t="shared" si="0"/>
        <v>Busshart Thomas</v>
      </c>
    </row>
    <row r="47" spans="1:4" x14ac:dyDescent="0.25">
      <c r="A47" s="120">
        <v>1790199</v>
      </c>
      <c r="B47" s="119" t="s">
        <v>112</v>
      </c>
      <c r="C47" s="119" t="s">
        <v>113</v>
      </c>
      <c r="D47" s="119" t="str">
        <f t="shared" si="0"/>
        <v>Artho Roger</v>
      </c>
    </row>
    <row r="48" spans="1:4" x14ac:dyDescent="0.25">
      <c r="A48" s="120">
        <v>1615109</v>
      </c>
      <c r="B48" s="119" t="s">
        <v>114</v>
      </c>
      <c r="C48" s="119" t="s">
        <v>115</v>
      </c>
      <c r="D48" s="119" t="str">
        <f t="shared" si="0"/>
        <v>Treibenreif Christa</v>
      </c>
    </row>
    <row r="49" spans="1:4" x14ac:dyDescent="0.25">
      <c r="A49" s="120">
        <v>1066533</v>
      </c>
      <c r="B49" s="119" t="s">
        <v>116</v>
      </c>
      <c r="C49" s="119" t="s">
        <v>117</v>
      </c>
      <c r="D49" s="119" t="str">
        <f t="shared" si="0"/>
        <v>Patt Josef</v>
      </c>
    </row>
    <row r="50" spans="1:4" x14ac:dyDescent="0.25">
      <c r="A50" s="120">
        <v>1226872</v>
      </c>
      <c r="B50" s="119" t="s">
        <v>118</v>
      </c>
      <c r="C50" s="119" t="s">
        <v>119</v>
      </c>
      <c r="D50" s="119" t="str">
        <f t="shared" si="0"/>
        <v>Erismann Roman</v>
      </c>
    </row>
    <row r="51" spans="1:4" x14ac:dyDescent="0.25">
      <c r="A51" s="120">
        <v>1202280</v>
      </c>
      <c r="B51" s="119" t="s">
        <v>120</v>
      </c>
      <c r="C51" s="119" t="s">
        <v>121</v>
      </c>
      <c r="D51" s="119" t="str">
        <f t="shared" si="0"/>
        <v>Petrig-Wegmann Susanne</v>
      </c>
    </row>
    <row r="52" spans="1:4" x14ac:dyDescent="0.25">
      <c r="A52" s="120">
        <v>1076106</v>
      </c>
      <c r="B52" s="119" t="s">
        <v>122</v>
      </c>
      <c r="C52" s="119" t="s">
        <v>123</v>
      </c>
      <c r="D52" s="119" t="str">
        <f t="shared" si="0"/>
        <v>Beer Werner</v>
      </c>
    </row>
    <row r="53" spans="1:4" x14ac:dyDescent="0.25">
      <c r="A53" s="120">
        <v>1202272</v>
      </c>
      <c r="B53" s="119" t="s">
        <v>124</v>
      </c>
      <c r="C53" s="119" t="s">
        <v>125</v>
      </c>
      <c r="D53" s="119" t="str">
        <f t="shared" si="0"/>
        <v>Krebs Emil</v>
      </c>
    </row>
    <row r="54" spans="1:4" x14ac:dyDescent="0.25">
      <c r="A54" s="120">
        <v>1123525</v>
      </c>
      <c r="B54" s="119" t="s">
        <v>126</v>
      </c>
      <c r="C54" s="119" t="s">
        <v>127</v>
      </c>
      <c r="D54" s="119" t="str">
        <f t="shared" si="0"/>
        <v>Roth Paul</v>
      </c>
    </row>
    <row r="55" spans="1:4" x14ac:dyDescent="0.25">
      <c r="A55" s="120">
        <v>1600059</v>
      </c>
      <c r="B55" s="119" t="s">
        <v>128</v>
      </c>
      <c r="C55" s="119" t="s">
        <v>129</v>
      </c>
      <c r="D55" s="119" t="str">
        <f t="shared" si="0"/>
        <v>Wagner Damian</v>
      </c>
    </row>
    <row r="56" spans="1:4" x14ac:dyDescent="0.25">
      <c r="A56" s="120">
        <v>1078044</v>
      </c>
      <c r="B56" s="119" t="s">
        <v>130</v>
      </c>
      <c r="C56" s="119" t="s">
        <v>131</v>
      </c>
      <c r="D56" s="119" t="str">
        <f t="shared" si="0"/>
        <v>Reist Daniel</v>
      </c>
    </row>
    <row r="57" spans="1:4" x14ac:dyDescent="0.25">
      <c r="A57" s="120">
        <v>1202266</v>
      </c>
      <c r="B57" s="119" t="s">
        <v>132</v>
      </c>
      <c r="C57" s="119" t="s">
        <v>133</v>
      </c>
      <c r="D57" s="119" t="str">
        <f t="shared" si="0"/>
        <v>Fürst Willy</v>
      </c>
    </row>
    <row r="58" spans="1:4" x14ac:dyDescent="0.25">
      <c r="A58" s="120">
        <v>1119345</v>
      </c>
      <c r="B58" s="119" t="s">
        <v>134</v>
      </c>
      <c r="C58" s="119" t="s">
        <v>131</v>
      </c>
      <c r="D58" s="119" t="str">
        <f t="shared" si="0"/>
        <v>Baldegger Daniel</v>
      </c>
    </row>
    <row r="59" spans="1:4" x14ac:dyDescent="0.25">
      <c r="A59" s="120">
        <v>1054800</v>
      </c>
      <c r="B59" s="119" t="s">
        <v>135</v>
      </c>
      <c r="C59" s="119" t="s">
        <v>136</v>
      </c>
      <c r="D59" s="119" t="str">
        <f t="shared" si="0"/>
        <v>Steinmann Hans</v>
      </c>
    </row>
    <row r="60" spans="1:4" x14ac:dyDescent="0.25">
      <c r="A60" s="120">
        <v>1203033</v>
      </c>
      <c r="B60" s="119" t="s">
        <v>137</v>
      </c>
      <c r="C60" s="119" t="s">
        <v>138</v>
      </c>
      <c r="D60" s="119" t="str">
        <f t="shared" si="0"/>
        <v>Dossenbach Urs</v>
      </c>
    </row>
    <row r="61" spans="1:4" x14ac:dyDescent="0.25">
      <c r="A61" s="120">
        <v>1202847</v>
      </c>
      <c r="B61" s="119" t="s">
        <v>139</v>
      </c>
      <c r="C61" s="119" t="s">
        <v>140</v>
      </c>
      <c r="D61" s="119" t="str">
        <f t="shared" si="0"/>
        <v>Röthlin Kurt</v>
      </c>
    </row>
    <row r="62" spans="1:4" x14ac:dyDescent="0.25">
      <c r="A62" s="120">
        <v>1119213</v>
      </c>
      <c r="B62" s="119" t="s">
        <v>135</v>
      </c>
      <c r="C62" s="119" t="s">
        <v>84</v>
      </c>
      <c r="D62" s="119" t="str">
        <f t="shared" si="0"/>
        <v>Steinmann Andreas</v>
      </c>
    </row>
    <row r="63" spans="1:4" x14ac:dyDescent="0.25">
      <c r="A63" s="120">
        <v>1260103</v>
      </c>
      <c r="B63" s="119" t="s">
        <v>141</v>
      </c>
      <c r="C63" s="119" t="s">
        <v>74</v>
      </c>
      <c r="D63" s="119" t="str">
        <f t="shared" si="0"/>
        <v>Seidel Michael</v>
      </c>
    </row>
    <row r="64" spans="1:4" x14ac:dyDescent="0.25">
      <c r="A64" s="120">
        <v>1237658</v>
      </c>
      <c r="B64" s="119" t="s">
        <v>142</v>
      </c>
      <c r="C64" s="119" t="s">
        <v>43</v>
      </c>
      <c r="D64" s="119" t="str">
        <f t="shared" si="0"/>
        <v>Lütolf Ruedi</v>
      </c>
    </row>
    <row r="65" spans="1:4" x14ac:dyDescent="0.25">
      <c r="A65" s="120">
        <v>1202846</v>
      </c>
      <c r="B65" s="119" t="s">
        <v>139</v>
      </c>
      <c r="C65" s="119" t="s">
        <v>143</v>
      </c>
      <c r="D65" s="119" t="str">
        <f t="shared" si="0"/>
        <v>Röthlin Erich</v>
      </c>
    </row>
    <row r="66" spans="1:4" x14ac:dyDescent="0.25">
      <c r="A66" s="120">
        <v>1084019</v>
      </c>
      <c r="B66" s="119" t="s">
        <v>144</v>
      </c>
      <c r="C66" s="119" t="s">
        <v>51</v>
      </c>
      <c r="D66" s="119" t="str">
        <f t="shared" si="0"/>
        <v>Bucher Ernst</v>
      </c>
    </row>
    <row r="67" spans="1:4" x14ac:dyDescent="0.25">
      <c r="A67" s="120">
        <v>1202295</v>
      </c>
      <c r="B67" s="119" t="s">
        <v>145</v>
      </c>
      <c r="C67" s="119" t="s">
        <v>39</v>
      </c>
      <c r="D67" s="119" t="str">
        <f t="shared" ref="D67:D130" si="1">B67&amp;" "&amp;C67</f>
        <v>Tschachtli Martin</v>
      </c>
    </row>
    <row r="68" spans="1:4" x14ac:dyDescent="0.25">
      <c r="A68" s="120">
        <v>1866366</v>
      </c>
      <c r="B68" s="119" t="s">
        <v>146</v>
      </c>
      <c r="C68" s="119" t="s">
        <v>147</v>
      </c>
      <c r="D68" s="119" t="str">
        <f t="shared" si="1"/>
        <v>Mirza Akram</v>
      </c>
    </row>
    <row r="69" spans="1:4" x14ac:dyDescent="0.25">
      <c r="A69" s="120">
        <v>1202610</v>
      </c>
      <c r="B69" s="119" t="s">
        <v>148</v>
      </c>
      <c r="C69" s="119" t="s">
        <v>55</v>
      </c>
      <c r="D69" s="119" t="str">
        <f t="shared" si="1"/>
        <v>Haller Anton</v>
      </c>
    </row>
    <row r="70" spans="1:4" x14ac:dyDescent="0.25">
      <c r="A70" s="120">
        <v>1074709</v>
      </c>
      <c r="B70" s="119" t="s">
        <v>149</v>
      </c>
      <c r="C70" s="119" t="s">
        <v>150</v>
      </c>
      <c r="D70" s="119" t="str">
        <f t="shared" si="1"/>
        <v>Galbier-Raschle Verena</v>
      </c>
    </row>
    <row r="71" spans="1:4" x14ac:dyDescent="0.25">
      <c r="A71" s="120">
        <v>1202458</v>
      </c>
      <c r="B71" s="119" t="s">
        <v>151</v>
      </c>
      <c r="C71" s="119" t="s">
        <v>152</v>
      </c>
      <c r="D71" s="119" t="str">
        <f t="shared" si="1"/>
        <v>Tschanz Durs</v>
      </c>
    </row>
    <row r="72" spans="1:4" x14ac:dyDescent="0.25">
      <c r="A72" s="120">
        <v>1897847</v>
      </c>
      <c r="B72" s="119" t="s">
        <v>153</v>
      </c>
      <c r="C72" s="119" t="s">
        <v>49</v>
      </c>
      <c r="D72" s="119" t="str">
        <f t="shared" si="1"/>
        <v>Herzog Peter</v>
      </c>
    </row>
    <row r="73" spans="1:4" x14ac:dyDescent="0.25">
      <c r="A73" s="120">
        <v>1202610</v>
      </c>
      <c r="B73" s="119" t="s">
        <v>148</v>
      </c>
      <c r="C73" s="119" t="s">
        <v>55</v>
      </c>
      <c r="D73" s="119" t="str">
        <f t="shared" si="1"/>
        <v>Haller Anton</v>
      </c>
    </row>
    <row r="74" spans="1:4" x14ac:dyDescent="0.25">
      <c r="A74" s="120">
        <v>1202608</v>
      </c>
      <c r="B74" s="119" t="s">
        <v>154</v>
      </c>
      <c r="C74" s="119" t="s">
        <v>131</v>
      </c>
      <c r="D74" s="119" t="str">
        <f t="shared" si="1"/>
        <v>Donatsch Daniel</v>
      </c>
    </row>
    <row r="75" spans="1:4" x14ac:dyDescent="0.25">
      <c r="A75" s="120">
        <v>1863576</v>
      </c>
      <c r="B75" s="119" t="s">
        <v>155</v>
      </c>
      <c r="C75" s="119" t="s">
        <v>143</v>
      </c>
      <c r="D75" s="119" t="str">
        <f t="shared" si="1"/>
        <v>Gutweniger Erich</v>
      </c>
    </row>
    <row r="76" spans="1:4" x14ac:dyDescent="0.25">
      <c r="A76" s="120">
        <v>1242010</v>
      </c>
      <c r="B76" s="119" t="s">
        <v>156</v>
      </c>
      <c r="C76" s="119" t="s">
        <v>113</v>
      </c>
      <c r="D76" s="119" t="str">
        <f t="shared" si="1"/>
        <v>Burlet Roger</v>
      </c>
    </row>
    <row r="77" spans="1:4" x14ac:dyDescent="0.25">
      <c r="A77" s="120">
        <v>1492971</v>
      </c>
      <c r="B77" s="119" t="s">
        <v>157</v>
      </c>
      <c r="C77" s="119" t="s">
        <v>158</v>
      </c>
      <c r="D77" s="119" t="str">
        <f t="shared" si="1"/>
        <v>Angehrn Leo</v>
      </c>
    </row>
    <row r="78" spans="1:4" x14ac:dyDescent="0.25">
      <c r="A78" s="120">
        <v>1202301</v>
      </c>
      <c r="B78" s="119" t="s">
        <v>87</v>
      </c>
      <c r="C78" s="119" t="s">
        <v>159</v>
      </c>
      <c r="D78" s="119" t="str">
        <f t="shared" si="1"/>
        <v>Müller Heinz</v>
      </c>
    </row>
    <row r="79" spans="1:4" x14ac:dyDescent="0.25">
      <c r="A79" s="120">
        <v>1202296</v>
      </c>
      <c r="B79" s="119" t="s">
        <v>160</v>
      </c>
      <c r="C79" s="119" t="s">
        <v>117</v>
      </c>
      <c r="D79" s="119" t="str">
        <f t="shared" si="1"/>
        <v>Diethelm Josef</v>
      </c>
    </row>
    <row r="80" spans="1:4" x14ac:dyDescent="0.25">
      <c r="A80" s="120">
        <v>1839581</v>
      </c>
      <c r="B80" s="119" t="s">
        <v>161</v>
      </c>
      <c r="C80" s="119" t="s">
        <v>162</v>
      </c>
      <c r="D80" s="119" t="str">
        <f t="shared" si="1"/>
        <v>Glück Barbara</v>
      </c>
    </row>
    <row r="81" spans="1:4" x14ac:dyDescent="0.25">
      <c r="A81" s="120">
        <v>1270105</v>
      </c>
      <c r="B81" s="119" t="s">
        <v>163</v>
      </c>
      <c r="C81" s="119" t="s">
        <v>164</v>
      </c>
      <c r="D81" s="119" t="str">
        <f t="shared" si="1"/>
        <v>Nanzer Stefan</v>
      </c>
    </row>
    <row r="82" spans="1:4" x14ac:dyDescent="0.25">
      <c r="A82" s="120">
        <v>1150426</v>
      </c>
      <c r="B82" s="119" t="s">
        <v>165</v>
      </c>
      <c r="C82" s="119" t="s">
        <v>105</v>
      </c>
      <c r="D82" s="119" t="str">
        <f t="shared" si="1"/>
        <v>Hess Thomas</v>
      </c>
    </row>
    <row r="83" spans="1:4" x14ac:dyDescent="0.25">
      <c r="A83" s="120">
        <v>2258203</v>
      </c>
      <c r="B83" s="119" t="s">
        <v>166</v>
      </c>
      <c r="C83" s="119" t="s">
        <v>167</v>
      </c>
      <c r="D83" s="119" t="str">
        <f t="shared" si="1"/>
        <v>Grosjean Ueli</v>
      </c>
    </row>
    <row r="84" spans="1:4" x14ac:dyDescent="0.25">
      <c r="A84" s="120">
        <v>1202303</v>
      </c>
      <c r="B84" s="119" t="s">
        <v>168</v>
      </c>
      <c r="C84" s="119" t="s">
        <v>86</v>
      </c>
      <c r="D84" s="119" t="str">
        <f t="shared" si="1"/>
        <v>Uebersax Pascal</v>
      </c>
    </row>
    <row r="85" spans="1:4" x14ac:dyDescent="0.25">
      <c r="A85" s="120">
        <v>1242015</v>
      </c>
      <c r="B85" s="119" t="s">
        <v>169</v>
      </c>
      <c r="C85" s="119" t="s">
        <v>170</v>
      </c>
      <c r="D85" s="119" t="str">
        <f t="shared" si="1"/>
        <v>Bänninger David</v>
      </c>
    </row>
    <row r="86" spans="1:4" x14ac:dyDescent="0.25">
      <c r="A86" s="120">
        <v>1202313</v>
      </c>
      <c r="B86" s="119" t="s">
        <v>54</v>
      </c>
      <c r="C86" s="119" t="s">
        <v>171</v>
      </c>
      <c r="D86" s="119" t="str">
        <f t="shared" si="1"/>
        <v>Meier Ruth</v>
      </c>
    </row>
    <row r="87" spans="1:4" x14ac:dyDescent="0.25">
      <c r="A87" s="120">
        <v>1251961</v>
      </c>
      <c r="B87" s="119" t="s">
        <v>172</v>
      </c>
      <c r="C87" s="119" t="s">
        <v>173</v>
      </c>
      <c r="D87" s="119" t="str">
        <f t="shared" si="1"/>
        <v>Weidmann Lukas</v>
      </c>
    </row>
    <row r="88" spans="1:4" x14ac:dyDescent="0.25">
      <c r="A88" s="120">
        <v>1688568</v>
      </c>
      <c r="B88" s="119" t="s">
        <v>174</v>
      </c>
      <c r="C88" s="119" t="s">
        <v>175</v>
      </c>
      <c r="D88" s="119" t="str">
        <f t="shared" si="1"/>
        <v>Schuler Nohemi</v>
      </c>
    </row>
    <row r="89" spans="1:4" x14ac:dyDescent="0.25">
      <c r="A89" s="120">
        <v>1042736</v>
      </c>
      <c r="B89" s="119" t="s">
        <v>176</v>
      </c>
      <c r="C89" s="119" t="s">
        <v>177</v>
      </c>
      <c r="D89" s="119" t="str">
        <f t="shared" si="1"/>
        <v>Berger Conni</v>
      </c>
    </row>
    <row r="90" spans="1:4" x14ac:dyDescent="0.25">
      <c r="A90" s="120">
        <v>1202317</v>
      </c>
      <c r="B90" s="119" t="s">
        <v>178</v>
      </c>
      <c r="C90" s="119" t="s">
        <v>179</v>
      </c>
      <c r="D90" s="119" t="str">
        <f t="shared" si="1"/>
        <v>Schaffter Bernard</v>
      </c>
    </row>
    <row r="91" spans="1:4" x14ac:dyDescent="0.25">
      <c r="A91" s="120">
        <v>1521430</v>
      </c>
      <c r="B91" s="119" t="s">
        <v>180</v>
      </c>
      <c r="C91" s="119" t="s">
        <v>181</v>
      </c>
      <c r="D91" s="119" t="str">
        <f t="shared" si="1"/>
        <v>Homberger Cyril</v>
      </c>
    </row>
    <row r="92" spans="1:4" x14ac:dyDescent="0.25">
      <c r="A92" s="120">
        <v>1056649</v>
      </c>
      <c r="B92" s="119" t="s">
        <v>182</v>
      </c>
      <c r="C92" s="119" t="s">
        <v>183</v>
      </c>
      <c r="D92" s="119" t="str">
        <f t="shared" si="1"/>
        <v>Ochsner Marcel</v>
      </c>
    </row>
    <row r="93" spans="1:4" x14ac:dyDescent="0.25">
      <c r="A93" s="120">
        <v>1125181</v>
      </c>
      <c r="B93" s="119" t="s">
        <v>184</v>
      </c>
      <c r="C93" s="119" t="s">
        <v>164</v>
      </c>
      <c r="D93" s="119" t="str">
        <f t="shared" si="1"/>
        <v>Burri Stefan</v>
      </c>
    </row>
    <row r="94" spans="1:4" x14ac:dyDescent="0.25">
      <c r="A94" s="120">
        <v>1042735</v>
      </c>
      <c r="B94" s="119" t="s">
        <v>185</v>
      </c>
      <c r="C94" s="119" t="s">
        <v>186</v>
      </c>
      <c r="D94" s="119" t="str">
        <f t="shared" si="1"/>
        <v>Turkalj Nadia</v>
      </c>
    </row>
    <row r="95" spans="1:4" x14ac:dyDescent="0.25">
      <c r="A95" s="120">
        <v>1251958</v>
      </c>
      <c r="B95" s="119" t="s">
        <v>169</v>
      </c>
      <c r="C95" s="119" t="s">
        <v>84</v>
      </c>
      <c r="D95" s="119" t="str">
        <f t="shared" si="1"/>
        <v>Bänninger Andreas</v>
      </c>
    </row>
    <row r="96" spans="1:4" x14ac:dyDescent="0.25">
      <c r="A96" s="120">
        <v>2201278</v>
      </c>
      <c r="B96" s="119" t="s">
        <v>54</v>
      </c>
      <c r="C96" s="119" t="s">
        <v>187</v>
      </c>
      <c r="D96" s="119" t="str">
        <f t="shared" si="1"/>
        <v>Meier Jack</v>
      </c>
    </row>
    <row r="97" spans="1:4" x14ac:dyDescent="0.25">
      <c r="A97" s="120">
        <v>1089012</v>
      </c>
      <c r="B97" s="119" t="s">
        <v>176</v>
      </c>
      <c r="C97" s="119" t="s">
        <v>167</v>
      </c>
      <c r="D97" s="119" t="str">
        <f t="shared" si="1"/>
        <v>Berger Ueli</v>
      </c>
    </row>
    <row r="98" spans="1:4" x14ac:dyDescent="0.25">
      <c r="A98" s="120">
        <v>1409720</v>
      </c>
      <c r="B98" s="119" t="s">
        <v>188</v>
      </c>
      <c r="C98" s="119" t="s">
        <v>189</v>
      </c>
      <c r="D98" s="119" t="str">
        <f t="shared" si="1"/>
        <v>Häsler Christoph</v>
      </c>
    </row>
    <row r="99" spans="1:4" x14ac:dyDescent="0.25">
      <c r="A99" s="120">
        <v>1202306</v>
      </c>
      <c r="B99" s="119" t="s">
        <v>190</v>
      </c>
      <c r="C99" s="119" t="s">
        <v>191</v>
      </c>
      <c r="D99" s="119" t="str">
        <f t="shared" si="1"/>
        <v>Fröhlich Alfred</v>
      </c>
    </row>
    <row r="100" spans="1:4" x14ac:dyDescent="0.25">
      <c r="A100" s="120">
        <v>1250429</v>
      </c>
      <c r="B100" s="119" t="s">
        <v>192</v>
      </c>
      <c r="C100" s="119" t="s">
        <v>193</v>
      </c>
      <c r="D100" s="119" t="str">
        <f t="shared" si="1"/>
        <v>Bearth Christine</v>
      </c>
    </row>
    <row r="101" spans="1:4" x14ac:dyDescent="0.25">
      <c r="A101" s="120">
        <v>2197155</v>
      </c>
      <c r="B101" s="119" t="s">
        <v>194</v>
      </c>
      <c r="C101" s="119" t="s">
        <v>195</v>
      </c>
      <c r="D101" s="119" t="str">
        <f t="shared" si="1"/>
        <v>Käselau Jan</v>
      </c>
    </row>
    <row r="102" spans="1:4" x14ac:dyDescent="0.25">
      <c r="A102" s="120">
        <v>1009177</v>
      </c>
      <c r="B102" s="119" t="s">
        <v>180</v>
      </c>
      <c r="C102" s="119" t="s">
        <v>196</v>
      </c>
      <c r="D102" s="119" t="str">
        <f t="shared" si="1"/>
        <v>Homberger René</v>
      </c>
    </row>
    <row r="103" spans="1:4" x14ac:dyDescent="0.25">
      <c r="A103" s="120">
        <v>1042737</v>
      </c>
      <c r="B103" s="119" t="s">
        <v>197</v>
      </c>
      <c r="C103" s="119" t="s">
        <v>97</v>
      </c>
      <c r="D103" s="119" t="str">
        <f t="shared" si="1"/>
        <v>Grossenbacher Reto</v>
      </c>
    </row>
    <row r="104" spans="1:4" x14ac:dyDescent="0.25">
      <c r="A104" s="120">
        <v>1069383</v>
      </c>
      <c r="B104" s="119" t="s">
        <v>198</v>
      </c>
      <c r="C104" s="119" t="s">
        <v>199</v>
      </c>
      <c r="D104" s="119" t="str">
        <f t="shared" si="1"/>
        <v>Carigiet Meinrad</v>
      </c>
    </row>
    <row r="105" spans="1:4" x14ac:dyDescent="0.25">
      <c r="A105" s="120">
        <v>1029633</v>
      </c>
      <c r="B105" s="119" t="s">
        <v>200</v>
      </c>
      <c r="C105" s="119" t="s">
        <v>201</v>
      </c>
      <c r="D105" s="119" t="str">
        <f t="shared" si="1"/>
        <v>Huchelmann Frédérique</v>
      </c>
    </row>
    <row r="106" spans="1:4" x14ac:dyDescent="0.25">
      <c r="A106" s="120">
        <v>1242028</v>
      </c>
      <c r="B106" s="119" t="s">
        <v>202</v>
      </c>
      <c r="C106" s="119" t="s">
        <v>93</v>
      </c>
      <c r="D106" s="119" t="str">
        <f t="shared" si="1"/>
        <v>Vetsch Marco</v>
      </c>
    </row>
    <row r="107" spans="1:4" x14ac:dyDescent="0.25">
      <c r="A107" s="120">
        <v>1857097</v>
      </c>
      <c r="B107" s="119" t="s">
        <v>203</v>
      </c>
      <c r="C107" s="119" t="s">
        <v>204</v>
      </c>
      <c r="D107" s="119" t="str">
        <f t="shared" si="1"/>
        <v>Andermatt Armin</v>
      </c>
    </row>
    <row r="108" spans="1:4" x14ac:dyDescent="0.25">
      <c r="A108" s="120">
        <v>1051790</v>
      </c>
      <c r="B108" s="119" t="s">
        <v>205</v>
      </c>
      <c r="C108" s="119" t="s">
        <v>138</v>
      </c>
      <c r="D108" s="119" t="str">
        <f t="shared" si="1"/>
        <v>Georgi Urs</v>
      </c>
    </row>
    <row r="109" spans="1:4" x14ac:dyDescent="0.25">
      <c r="A109" s="120">
        <v>1039255</v>
      </c>
      <c r="B109" s="119" t="s">
        <v>206</v>
      </c>
      <c r="C109" s="119" t="s">
        <v>131</v>
      </c>
      <c r="D109" s="119" t="str">
        <f t="shared" si="1"/>
        <v>Schuhn Daniel</v>
      </c>
    </row>
    <row r="110" spans="1:4" x14ac:dyDescent="0.25">
      <c r="A110" s="120">
        <v>1119370</v>
      </c>
      <c r="B110" s="119" t="s">
        <v>207</v>
      </c>
      <c r="C110" s="119" t="s">
        <v>57</v>
      </c>
      <c r="D110" s="119" t="str">
        <f t="shared" si="1"/>
        <v>Winzeler Bruno</v>
      </c>
    </row>
    <row r="111" spans="1:4" x14ac:dyDescent="0.25">
      <c r="A111" s="120">
        <v>1058364</v>
      </c>
      <c r="B111" s="119" t="s">
        <v>208</v>
      </c>
      <c r="C111" s="119" t="s">
        <v>209</v>
      </c>
      <c r="D111" s="119" t="str">
        <f t="shared" si="1"/>
        <v>Guignard Silvia</v>
      </c>
    </row>
    <row r="112" spans="1:4" x14ac:dyDescent="0.25">
      <c r="A112" s="120">
        <v>1202389</v>
      </c>
      <c r="B112" s="119" t="s">
        <v>202</v>
      </c>
      <c r="C112" s="119" t="s">
        <v>159</v>
      </c>
      <c r="D112" s="119" t="str">
        <f t="shared" si="1"/>
        <v>Vetsch Heinz</v>
      </c>
    </row>
    <row r="113" spans="1:4" x14ac:dyDescent="0.25">
      <c r="A113" s="120">
        <v>1058826</v>
      </c>
      <c r="B113" s="119" t="s">
        <v>210</v>
      </c>
      <c r="C113" s="119" t="s">
        <v>86</v>
      </c>
      <c r="D113" s="119" t="str">
        <f t="shared" si="1"/>
        <v>Schueller Pascal</v>
      </c>
    </row>
    <row r="114" spans="1:4" x14ac:dyDescent="0.25">
      <c r="A114" s="120">
        <v>1277172</v>
      </c>
      <c r="B114" s="119" t="s">
        <v>211</v>
      </c>
      <c r="C114" s="119" t="s">
        <v>212</v>
      </c>
      <c r="D114" s="119" t="str">
        <f t="shared" si="1"/>
        <v>Piller Luca</v>
      </c>
    </row>
    <row r="115" spans="1:4" x14ac:dyDescent="0.25">
      <c r="A115" s="120">
        <v>1261911</v>
      </c>
      <c r="B115" s="119" t="s">
        <v>213</v>
      </c>
      <c r="C115" s="119" t="s">
        <v>214</v>
      </c>
      <c r="D115" s="119" t="str">
        <f t="shared" si="1"/>
        <v>Eyb Hubertus</v>
      </c>
    </row>
    <row r="116" spans="1:4" x14ac:dyDescent="0.25">
      <c r="A116" s="120">
        <v>1202377</v>
      </c>
      <c r="B116" s="119" t="s">
        <v>215</v>
      </c>
      <c r="C116" s="119" t="s">
        <v>113</v>
      </c>
      <c r="D116" s="119" t="str">
        <f t="shared" si="1"/>
        <v>Böni Roger</v>
      </c>
    </row>
    <row r="117" spans="1:4" x14ac:dyDescent="0.25">
      <c r="A117" s="120">
        <v>1893702</v>
      </c>
      <c r="B117" s="119" t="s">
        <v>216</v>
      </c>
      <c r="C117" s="119" t="s">
        <v>105</v>
      </c>
      <c r="D117" s="119" t="str">
        <f t="shared" si="1"/>
        <v>Maurer Thomas</v>
      </c>
    </row>
    <row r="118" spans="1:4" x14ac:dyDescent="0.25">
      <c r="A118" s="120">
        <v>1202379</v>
      </c>
      <c r="B118" s="119" t="s">
        <v>217</v>
      </c>
      <c r="C118" s="119" t="s">
        <v>49</v>
      </c>
      <c r="D118" s="119" t="str">
        <f t="shared" si="1"/>
        <v>De Zordi Peter</v>
      </c>
    </row>
    <row r="119" spans="1:4" x14ac:dyDescent="0.25">
      <c r="A119" s="120">
        <v>1210284</v>
      </c>
      <c r="B119" s="119" t="s">
        <v>218</v>
      </c>
      <c r="C119" s="119" t="s">
        <v>219</v>
      </c>
      <c r="D119" s="119" t="str">
        <f t="shared" si="1"/>
        <v>Brunold Brigitte</v>
      </c>
    </row>
    <row r="120" spans="1:4" x14ac:dyDescent="0.25">
      <c r="A120" s="120">
        <v>1247914</v>
      </c>
      <c r="B120" s="119" t="s">
        <v>220</v>
      </c>
      <c r="C120" s="119" t="s">
        <v>221</v>
      </c>
      <c r="D120" s="119" t="str">
        <f t="shared" si="1"/>
        <v>Siffert Toni</v>
      </c>
    </row>
    <row r="121" spans="1:4" x14ac:dyDescent="0.25">
      <c r="A121" s="120">
        <v>1118853</v>
      </c>
      <c r="B121" s="119" t="s">
        <v>222</v>
      </c>
      <c r="C121" s="119" t="s">
        <v>107</v>
      </c>
      <c r="D121" s="119" t="str">
        <f t="shared" si="1"/>
        <v>Lenherr Beat</v>
      </c>
    </row>
    <row r="122" spans="1:4" x14ac:dyDescent="0.25">
      <c r="A122" s="120">
        <v>2219809</v>
      </c>
      <c r="B122" s="119" t="s">
        <v>223</v>
      </c>
      <c r="C122" s="119" t="s">
        <v>138</v>
      </c>
      <c r="D122" s="119" t="str">
        <f t="shared" si="1"/>
        <v>Tappolet Urs</v>
      </c>
    </row>
    <row r="123" spans="1:4" x14ac:dyDescent="0.25">
      <c r="A123" s="120">
        <v>1622083</v>
      </c>
      <c r="B123" s="119" t="s">
        <v>224</v>
      </c>
      <c r="C123" s="119" t="s">
        <v>225</v>
      </c>
      <c r="D123" s="119" t="str">
        <f t="shared" si="1"/>
        <v>Senn Manuel</v>
      </c>
    </row>
    <row r="124" spans="1:4" x14ac:dyDescent="0.25">
      <c r="A124" s="120">
        <v>1118859</v>
      </c>
      <c r="B124" s="119" t="s">
        <v>226</v>
      </c>
      <c r="C124" s="119" t="s">
        <v>227</v>
      </c>
      <c r="D124" s="119" t="str">
        <f t="shared" si="1"/>
        <v>Haller-Staub Sonja</v>
      </c>
    </row>
    <row r="125" spans="1:4" x14ac:dyDescent="0.25">
      <c r="A125" s="120">
        <v>1202410</v>
      </c>
      <c r="B125" s="119" t="s">
        <v>220</v>
      </c>
      <c r="C125" s="119" t="s">
        <v>228</v>
      </c>
      <c r="D125" s="119" t="str">
        <f t="shared" si="1"/>
        <v>Siffert Marie-Theres</v>
      </c>
    </row>
    <row r="126" spans="1:4" x14ac:dyDescent="0.25">
      <c r="A126" s="120">
        <v>1118846</v>
      </c>
      <c r="B126" s="119" t="s">
        <v>229</v>
      </c>
      <c r="C126" s="119" t="s">
        <v>84</v>
      </c>
      <c r="D126" s="119" t="str">
        <f t="shared" si="1"/>
        <v>Fankhauser Andreas</v>
      </c>
    </row>
    <row r="127" spans="1:4" x14ac:dyDescent="0.25">
      <c r="A127" s="120">
        <v>1202413</v>
      </c>
      <c r="B127" s="119" t="s">
        <v>230</v>
      </c>
      <c r="C127" s="119" t="s">
        <v>131</v>
      </c>
      <c r="D127" s="119" t="str">
        <f t="shared" si="1"/>
        <v>Streuli Daniel</v>
      </c>
    </row>
    <row r="128" spans="1:4" x14ac:dyDescent="0.25">
      <c r="A128" s="120">
        <v>1893539</v>
      </c>
      <c r="B128" s="119" t="s">
        <v>231</v>
      </c>
      <c r="C128" s="119" t="s">
        <v>232</v>
      </c>
      <c r="D128" s="119" t="str">
        <f t="shared" si="1"/>
        <v>Sutter Philipp</v>
      </c>
    </row>
    <row r="129" spans="1:4" x14ac:dyDescent="0.25">
      <c r="A129" s="120">
        <v>1150957</v>
      </c>
      <c r="B129" s="119" t="s">
        <v>229</v>
      </c>
      <c r="C129" s="119" t="s">
        <v>233</v>
      </c>
      <c r="D129" s="119" t="str">
        <f t="shared" si="1"/>
        <v>Fankhauser Roland</v>
      </c>
    </row>
    <row r="130" spans="1:4" x14ac:dyDescent="0.25">
      <c r="A130" s="120">
        <v>1242034</v>
      </c>
      <c r="B130" s="119" t="s">
        <v>234</v>
      </c>
      <c r="C130" s="119" t="s">
        <v>235</v>
      </c>
      <c r="D130" s="119" t="str">
        <f t="shared" si="1"/>
        <v>Egger Hansruedi</v>
      </c>
    </row>
    <row r="131" spans="1:4" x14ac:dyDescent="0.25">
      <c r="A131" s="120">
        <v>1056597</v>
      </c>
      <c r="B131" s="119" t="s">
        <v>236</v>
      </c>
      <c r="C131" s="119" t="s">
        <v>204</v>
      </c>
      <c r="D131" s="119" t="str">
        <f t="shared" ref="D131:D194" si="2">B131&amp;" "&amp;C131</f>
        <v>Bührer Armin</v>
      </c>
    </row>
    <row r="132" spans="1:4" x14ac:dyDescent="0.25">
      <c r="A132" s="120">
        <v>1630094</v>
      </c>
      <c r="B132" s="119" t="s">
        <v>237</v>
      </c>
      <c r="C132" s="119" t="s">
        <v>238</v>
      </c>
      <c r="D132" s="119" t="str">
        <f t="shared" si="2"/>
        <v>Leu Nicolas</v>
      </c>
    </row>
    <row r="133" spans="1:4" x14ac:dyDescent="0.25">
      <c r="A133" s="120">
        <v>1055691</v>
      </c>
      <c r="B133" s="119" t="s">
        <v>239</v>
      </c>
      <c r="C133" s="119" t="s">
        <v>80</v>
      </c>
      <c r="D133" s="119" t="str">
        <f t="shared" si="2"/>
        <v>Gohl Walter</v>
      </c>
    </row>
    <row r="134" spans="1:4" x14ac:dyDescent="0.25">
      <c r="A134" s="120">
        <v>1145283</v>
      </c>
      <c r="B134" s="119" t="s">
        <v>239</v>
      </c>
      <c r="C134" s="119" t="s">
        <v>57</v>
      </c>
      <c r="D134" s="119" t="str">
        <f t="shared" si="2"/>
        <v>Gohl Bruno</v>
      </c>
    </row>
    <row r="135" spans="1:4" x14ac:dyDescent="0.25">
      <c r="A135" s="120">
        <v>1203862</v>
      </c>
      <c r="B135" s="119" t="s">
        <v>240</v>
      </c>
      <c r="C135" s="119" t="s">
        <v>78</v>
      </c>
      <c r="D135" s="119" t="str">
        <f t="shared" si="2"/>
        <v>Engler Marianne</v>
      </c>
    </row>
    <row r="136" spans="1:4" x14ac:dyDescent="0.25">
      <c r="A136" s="120">
        <v>1239898</v>
      </c>
      <c r="B136" s="119" t="s">
        <v>239</v>
      </c>
      <c r="C136" s="119" t="s">
        <v>119</v>
      </c>
      <c r="D136" s="119" t="str">
        <f t="shared" si="2"/>
        <v>Gohl Roman</v>
      </c>
    </row>
    <row r="137" spans="1:4" x14ac:dyDescent="0.25">
      <c r="A137" s="120">
        <v>1203868</v>
      </c>
      <c r="B137" s="119" t="s">
        <v>241</v>
      </c>
      <c r="C137" s="119" t="s">
        <v>196</v>
      </c>
      <c r="D137" s="119" t="str">
        <f t="shared" si="2"/>
        <v>Sauzet René</v>
      </c>
    </row>
    <row r="138" spans="1:4" x14ac:dyDescent="0.25">
      <c r="A138" s="120">
        <v>1526684</v>
      </c>
      <c r="B138" s="119" t="s">
        <v>242</v>
      </c>
      <c r="C138" s="119" t="s">
        <v>243</v>
      </c>
      <c r="D138" s="119" t="str">
        <f t="shared" si="2"/>
        <v>Hügli Sarah</v>
      </c>
    </row>
    <row r="139" spans="1:4" x14ac:dyDescent="0.25">
      <c r="A139" s="120">
        <v>1873634</v>
      </c>
      <c r="B139" s="119" t="s">
        <v>244</v>
      </c>
      <c r="C139" s="119" t="s">
        <v>245</v>
      </c>
      <c r="D139" s="119" t="str">
        <f t="shared" si="2"/>
        <v>Schwab Harald</v>
      </c>
    </row>
    <row r="140" spans="1:4" x14ac:dyDescent="0.25">
      <c r="A140" s="120">
        <v>1898141</v>
      </c>
      <c r="B140" s="119" t="s">
        <v>246</v>
      </c>
      <c r="C140" s="119" t="s">
        <v>247</v>
      </c>
      <c r="D140" s="119" t="str">
        <f t="shared" si="2"/>
        <v>Ehren Marc</v>
      </c>
    </row>
    <row r="141" spans="1:4" x14ac:dyDescent="0.25">
      <c r="A141" s="120">
        <v>1201800</v>
      </c>
      <c r="B141" s="119" t="s">
        <v>248</v>
      </c>
      <c r="C141" s="119" t="s">
        <v>84</v>
      </c>
      <c r="D141" s="119" t="str">
        <f t="shared" si="2"/>
        <v>Schelling Andreas</v>
      </c>
    </row>
    <row r="142" spans="1:4" x14ac:dyDescent="0.25">
      <c r="A142" s="120">
        <v>1203869</v>
      </c>
      <c r="B142" s="119" t="s">
        <v>249</v>
      </c>
      <c r="C142" s="119" t="s">
        <v>191</v>
      </c>
      <c r="D142" s="119" t="str">
        <f t="shared" si="2"/>
        <v>Schefer Alfred</v>
      </c>
    </row>
    <row r="143" spans="1:4" x14ac:dyDescent="0.25">
      <c r="A143" s="120">
        <v>1042733</v>
      </c>
      <c r="B143" s="119" t="s">
        <v>250</v>
      </c>
      <c r="C143" s="119" t="s">
        <v>251</v>
      </c>
      <c r="D143" s="119" t="str">
        <f t="shared" si="2"/>
        <v>Öttinger Simon</v>
      </c>
    </row>
    <row r="144" spans="1:4" x14ac:dyDescent="0.25">
      <c r="A144" s="120">
        <v>1126724</v>
      </c>
      <c r="B144" s="119" t="s">
        <v>252</v>
      </c>
      <c r="C144" s="119" t="s">
        <v>253</v>
      </c>
      <c r="D144" s="119" t="str">
        <f t="shared" si="2"/>
        <v>Tores Fatima</v>
      </c>
    </row>
    <row r="145" spans="1:4" x14ac:dyDescent="0.25">
      <c r="A145" s="120">
        <v>1034401</v>
      </c>
      <c r="B145" s="119" t="s">
        <v>254</v>
      </c>
      <c r="C145" s="119" t="s">
        <v>105</v>
      </c>
      <c r="D145" s="119" t="str">
        <f t="shared" si="2"/>
        <v>Schaub Thomas</v>
      </c>
    </row>
    <row r="146" spans="1:4" x14ac:dyDescent="0.25">
      <c r="A146" s="120">
        <v>1278023</v>
      </c>
      <c r="B146" s="119" t="s">
        <v>255</v>
      </c>
      <c r="C146" s="119" t="s">
        <v>105</v>
      </c>
      <c r="D146" s="119" t="str">
        <f t="shared" si="2"/>
        <v>Weberling Thomas</v>
      </c>
    </row>
    <row r="147" spans="1:4" x14ac:dyDescent="0.25">
      <c r="A147" s="120">
        <v>1270829</v>
      </c>
      <c r="B147" s="119" t="s">
        <v>54</v>
      </c>
      <c r="C147" s="119" t="s">
        <v>256</v>
      </c>
      <c r="D147" s="119" t="str">
        <f t="shared" si="2"/>
        <v>Meier Dominic</v>
      </c>
    </row>
    <row r="148" spans="1:4" x14ac:dyDescent="0.25">
      <c r="A148" s="120">
        <v>1108970</v>
      </c>
      <c r="B148" s="119" t="s">
        <v>176</v>
      </c>
      <c r="C148" s="119" t="s">
        <v>257</v>
      </c>
      <c r="D148" s="119" t="str">
        <f t="shared" si="2"/>
        <v>Berger Guido</v>
      </c>
    </row>
    <row r="149" spans="1:4" x14ac:dyDescent="0.25">
      <c r="A149" s="120">
        <v>1202437</v>
      </c>
      <c r="B149" s="119" t="s">
        <v>54</v>
      </c>
      <c r="C149" s="119" t="s">
        <v>105</v>
      </c>
      <c r="D149" s="119" t="str">
        <f t="shared" si="2"/>
        <v>Meier Thomas</v>
      </c>
    </row>
    <row r="150" spans="1:4" x14ac:dyDescent="0.25">
      <c r="A150" s="120">
        <v>1897846</v>
      </c>
      <c r="B150" s="119" t="s">
        <v>258</v>
      </c>
      <c r="C150" s="119" t="s">
        <v>212</v>
      </c>
      <c r="D150" s="119" t="str">
        <f t="shared" si="2"/>
        <v>Cerini Luca</v>
      </c>
    </row>
    <row r="151" spans="1:4" x14ac:dyDescent="0.25">
      <c r="A151" s="120">
        <v>1202434</v>
      </c>
      <c r="B151" s="119" t="s">
        <v>54</v>
      </c>
      <c r="C151" s="119" t="s">
        <v>164</v>
      </c>
      <c r="D151" s="119" t="str">
        <f t="shared" si="2"/>
        <v>Meier Stefan</v>
      </c>
    </row>
    <row r="152" spans="1:4" x14ac:dyDescent="0.25">
      <c r="A152" s="120">
        <v>1681292</v>
      </c>
      <c r="B152" s="119" t="s">
        <v>259</v>
      </c>
      <c r="C152" s="119" t="s">
        <v>97</v>
      </c>
      <c r="D152" s="119" t="str">
        <f t="shared" si="2"/>
        <v>Lienhard Reto</v>
      </c>
    </row>
    <row r="153" spans="1:4" x14ac:dyDescent="0.25">
      <c r="A153" s="120">
        <v>1536043</v>
      </c>
      <c r="B153" s="119" t="s">
        <v>260</v>
      </c>
      <c r="C153" s="119" t="s">
        <v>261</v>
      </c>
      <c r="D153" s="119" t="str">
        <f t="shared" si="2"/>
        <v>Eisenegger Julian</v>
      </c>
    </row>
    <row r="154" spans="1:4" x14ac:dyDescent="0.25">
      <c r="A154" s="120">
        <v>1202430</v>
      </c>
      <c r="B154" s="119" t="s">
        <v>262</v>
      </c>
      <c r="C154" s="119" t="s">
        <v>136</v>
      </c>
      <c r="D154" s="119" t="str">
        <f t="shared" si="2"/>
        <v>Gerber Hans</v>
      </c>
    </row>
    <row r="155" spans="1:4" x14ac:dyDescent="0.25">
      <c r="A155" s="120">
        <v>1202442</v>
      </c>
      <c r="B155" s="119" t="s">
        <v>54</v>
      </c>
      <c r="C155" s="119" t="s">
        <v>263</v>
      </c>
      <c r="D155" s="119" t="str">
        <f t="shared" si="2"/>
        <v>Meier Monika</v>
      </c>
    </row>
    <row r="156" spans="1:4" x14ac:dyDescent="0.25">
      <c r="A156" s="120">
        <v>1270832</v>
      </c>
      <c r="B156" s="119" t="s">
        <v>264</v>
      </c>
      <c r="C156" s="119" t="s">
        <v>238</v>
      </c>
      <c r="D156" s="119" t="str">
        <f t="shared" si="2"/>
        <v>Linhart Nicolas</v>
      </c>
    </row>
    <row r="157" spans="1:4" x14ac:dyDescent="0.25">
      <c r="A157" s="120">
        <v>1115816</v>
      </c>
      <c r="B157" s="119" t="s">
        <v>265</v>
      </c>
      <c r="C157" s="119" t="s">
        <v>266</v>
      </c>
      <c r="D157" s="119" t="str">
        <f t="shared" si="2"/>
        <v>Hächler Hansjörg</v>
      </c>
    </row>
    <row r="158" spans="1:4" x14ac:dyDescent="0.25">
      <c r="A158" s="120">
        <v>1115812</v>
      </c>
      <c r="B158" s="119" t="s">
        <v>267</v>
      </c>
      <c r="C158" s="119" t="s">
        <v>196</v>
      </c>
      <c r="D158" s="119" t="str">
        <f t="shared" si="2"/>
        <v>Maino René</v>
      </c>
    </row>
    <row r="159" spans="1:4" x14ac:dyDescent="0.25">
      <c r="A159" s="120">
        <v>1179102</v>
      </c>
      <c r="B159" s="119" t="s">
        <v>268</v>
      </c>
      <c r="C159" s="119" t="s">
        <v>49</v>
      </c>
      <c r="D159" s="119" t="str">
        <f t="shared" si="2"/>
        <v>Wüthrich Peter</v>
      </c>
    </row>
    <row r="160" spans="1:4" x14ac:dyDescent="0.25">
      <c r="A160" s="120">
        <v>1202466</v>
      </c>
      <c r="B160" s="119" t="s">
        <v>269</v>
      </c>
      <c r="C160" s="119" t="s">
        <v>270</v>
      </c>
      <c r="D160" s="119" t="str">
        <f t="shared" si="2"/>
        <v>Kündig Jakob</v>
      </c>
    </row>
    <row r="161" spans="1:4" x14ac:dyDescent="0.25">
      <c r="A161" s="120">
        <v>1202462</v>
      </c>
      <c r="B161" s="119" t="s">
        <v>271</v>
      </c>
      <c r="C161" s="119" t="s">
        <v>272</v>
      </c>
      <c r="D161" s="119" t="str">
        <f t="shared" si="2"/>
        <v>Caruso Enzo</v>
      </c>
    </row>
    <row r="162" spans="1:4" x14ac:dyDescent="0.25">
      <c r="A162" s="120">
        <v>1202465</v>
      </c>
      <c r="B162" s="119" t="s">
        <v>269</v>
      </c>
      <c r="C162" s="119" t="s">
        <v>84</v>
      </c>
      <c r="D162" s="119" t="str">
        <f t="shared" si="2"/>
        <v>Kündig Andreas</v>
      </c>
    </row>
    <row r="163" spans="1:4" x14ac:dyDescent="0.25">
      <c r="A163" s="120">
        <v>1202467</v>
      </c>
      <c r="B163" s="119" t="s">
        <v>273</v>
      </c>
      <c r="C163" s="119" t="s">
        <v>274</v>
      </c>
      <c r="D163" s="119" t="str">
        <f t="shared" si="2"/>
        <v>Marty Fredi</v>
      </c>
    </row>
    <row r="164" spans="1:4" x14ac:dyDescent="0.25">
      <c r="A164" s="120">
        <v>1115811</v>
      </c>
      <c r="B164" s="119" t="s">
        <v>275</v>
      </c>
      <c r="C164" s="119" t="s">
        <v>276</v>
      </c>
      <c r="D164" s="119" t="str">
        <f t="shared" si="2"/>
        <v>Ott Arnold</v>
      </c>
    </row>
    <row r="165" spans="1:4" x14ac:dyDescent="0.25">
      <c r="A165" s="120">
        <v>1202463</v>
      </c>
      <c r="B165" s="119" t="s">
        <v>277</v>
      </c>
      <c r="C165" s="119" t="s">
        <v>43</v>
      </c>
      <c r="D165" s="119" t="str">
        <f t="shared" si="2"/>
        <v>Furrer Ruedi</v>
      </c>
    </row>
    <row r="166" spans="1:4" x14ac:dyDescent="0.25">
      <c r="A166" s="120">
        <v>1096531</v>
      </c>
      <c r="B166" s="119" t="s">
        <v>278</v>
      </c>
      <c r="C166" s="119" t="s">
        <v>51</v>
      </c>
      <c r="D166" s="119" t="str">
        <f t="shared" si="2"/>
        <v>Moor Ernst</v>
      </c>
    </row>
    <row r="167" spans="1:4" x14ac:dyDescent="0.25">
      <c r="A167" s="120">
        <v>1124293</v>
      </c>
      <c r="B167" s="119" t="s">
        <v>279</v>
      </c>
      <c r="C167" s="119" t="s">
        <v>280</v>
      </c>
      <c r="D167" s="119" t="str">
        <f t="shared" si="2"/>
        <v>Wenzinger Max</v>
      </c>
    </row>
    <row r="168" spans="1:4" x14ac:dyDescent="0.25">
      <c r="A168" s="120">
        <v>1145870</v>
      </c>
      <c r="B168" s="119" t="s">
        <v>207</v>
      </c>
      <c r="C168" s="119" t="s">
        <v>68</v>
      </c>
      <c r="D168" s="119" t="str">
        <f t="shared" si="2"/>
        <v>Winzeler Richard</v>
      </c>
    </row>
    <row r="169" spans="1:4" x14ac:dyDescent="0.25">
      <c r="A169" s="120">
        <v>1260487</v>
      </c>
      <c r="B169" s="119" t="s">
        <v>281</v>
      </c>
      <c r="C169" s="119" t="s">
        <v>282</v>
      </c>
      <c r="D169" s="119" t="str">
        <f t="shared" si="2"/>
        <v>Koch Rainer</v>
      </c>
    </row>
    <row r="170" spans="1:4" x14ac:dyDescent="0.25">
      <c r="A170" s="120">
        <v>1202489</v>
      </c>
      <c r="B170" s="119" t="s">
        <v>283</v>
      </c>
      <c r="C170" s="119" t="s">
        <v>233</v>
      </c>
      <c r="D170" s="119" t="str">
        <f t="shared" si="2"/>
        <v>Bachofner Roland</v>
      </c>
    </row>
    <row r="171" spans="1:4" x14ac:dyDescent="0.25">
      <c r="A171" s="120">
        <v>1202277</v>
      </c>
      <c r="B171" s="119" t="s">
        <v>284</v>
      </c>
      <c r="C171" s="119" t="s">
        <v>84</v>
      </c>
      <c r="D171" s="119" t="str">
        <f t="shared" si="2"/>
        <v>Portner Andreas</v>
      </c>
    </row>
    <row r="172" spans="1:4" x14ac:dyDescent="0.25">
      <c r="A172" s="120">
        <v>1077465</v>
      </c>
      <c r="B172" s="119" t="s">
        <v>285</v>
      </c>
      <c r="C172" s="119" t="s">
        <v>84</v>
      </c>
      <c r="D172" s="119" t="str">
        <f t="shared" si="2"/>
        <v>Burkhalter Andreas</v>
      </c>
    </row>
    <row r="173" spans="1:4" x14ac:dyDescent="0.25">
      <c r="A173" s="120">
        <v>1202454</v>
      </c>
      <c r="B173" s="119" t="s">
        <v>286</v>
      </c>
      <c r="C173" s="119" t="s">
        <v>49</v>
      </c>
      <c r="D173" s="119" t="str">
        <f t="shared" si="2"/>
        <v>Näf Peter</v>
      </c>
    </row>
    <row r="174" spans="1:4" x14ac:dyDescent="0.25">
      <c r="A174" s="120">
        <v>1242407</v>
      </c>
      <c r="B174" s="119" t="s">
        <v>287</v>
      </c>
      <c r="C174" s="119" t="s">
        <v>39</v>
      </c>
      <c r="D174" s="119" t="str">
        <f t="shared" si="2"/>
        <v>Raschle Martin</v>
      </c>
    </row>
    <row r="175" spans="1:4" x14ac:dyDescent="0.25">
      <c r="A175" s="120">
        <v>1202498</v>
      </c>
      <c r="B175" s="119" t="s">
        <v>288</v>
      </c>
      <c r="C175" s="119" t="s">
        <v>289</v>
      </c>
      <c r="D175" s="119" t="str">
        <f t="shared" si="2"/>
        <v>Tanner Eric</v>
      </c>
    </row>
    <row r="176" spans="1:4" x14ac:dyDescent="0.25">
      <c r="A176" s="120">
        <v>1202501</v>
      </c>
      <c r="B176" s="119" t="s">
        <v>290</v>
      </c>
      <c r="C176" s="119" t="s">
        <v>68</v>
      </c>
      <c r="D176" s="119" t="str">
        <f t="shared" si="2"/>
        <v>Zihlmann Richard</v>
      </c>
    </row>
    <row r="177" spans="1:4" x14ac:dyDescent="0.25">
      <c r="A177" s="120">
        <v>1527841</v>
      </c>
      <c r="B177" s="119" t="s">
        <v>287</v>
      </c>
      <c r="C177" s="119" t="s">
        <v>173</v>
      </c>
      <c r="D177" s="119" t="str">
        <f t="shared" si="2"/>
        <v>Raschle Lukas</v>
      </c>
    </row>
    <row r="178" spans="1:4" x14ac:dyDescent="0.25">
      <c r="A178" s="120">
        <v>1097033</v>
      </c>
      <c r="B178" s="119" t="s">
        <v>291</v>
      </c>
      <c r="C178" s="119" t="s">
        <v>292</v>
      </c>
      <c r="D178" s="119" t="str">
        <f t="shared" si="2"/>
        <v>Morf André</v>
      </c>
    </row>
    <row r="179" spans="1:4" x14ac:dyDescent="0.25">
      <c r="A179" s="120">
        <v>1202495</v>
      </c>
      <c r="B179" s="119" t="s">
        <v>287</v>
      </c>
      <c r="C179" s="119" t="s">
        <v>68</v>
      </c>
      <c r="D179" s="119" t="str">
        <f t="shared" si="2"/>
        <v>Raschle Richard</v>
      </c>
    </row>
    <row r="180" spans="1:4" x14ac:dyDescent="0.25">
      <c r="A180" s="120">
        <v>1270837</v>
      </c>
      <c r="B180" s="119" t="s">
        <v>293</v>
      </c>
      <c r="C180" s="119" t="s">
        <v>294</v>
      </c>
      <c r="D180" s="119" t="str">
        <f t="shared" si="2"/>
        <v>Häringer Marcelina</v>
      </c>
    </row>
    <row r="181" spans="1:4" x14ac:dyDescent="0.25">
      <c r="A181" s="120">
        <v>1202494</v>
      </c>
      <c r="B181" s="119" t="s">
        <v>284</v>
      </c>
      <c r="C181" s="119" t="s">
        <v>295</v>
      </c>
      <c r="D181" s="119" t="str">
        <f t="shared" si="2"/>
        <v>Portner Markus</v>
      </c>
    </row>
    <row r="182" spans="1:4" x14ac:dyDescent="0.25">
      <c r="A182" s="120">
        <v>1469720</v>
      </c>
      <c r="B182" s="119" t="s">
        <v>296</v>
      </c>
      <c r="C182" s="119" t="s">
        <v>297</v>
      </c>
      <c r="D182" s="119" t="str">
        <f t="shared" si="2"/>
        <v>Schnydrig Yves Alain</v>
      </c>
    </row>
    <row r="183" spans="1:4" x14ac:dyDescent="0.25">
      <c r="A183" s="120">
        <v>1684255</v>
      </c>
      <c r="B183" s="119" t="s">
        <v>283</v>
      </c>
      <c r="C183" s="119" t="s">
        <v>298</v>
      </c>
      <c r="D183" s="119" t="str">
        <f t="shared" si="2"/>
        <v>Bachofner Sven</v>
      </c>
    </row>
    <row r="184" spans="1:4" x14ac:dyDescent="0.25">
      <c r="A184" s="120">
        <v>1120241</v>
      </c>
      <c r="B184" s="119" t="s">
        <v>299</v>
      </c>
      <c r="C184" s="119" t="s">
        <v>235</v>
      </c>
      <c r="D184" s="119" t="str">
        <f t="shared" si="2"/>
        <v>Weiss Hansruedi</v>
      </c>
    </row>
    <row r="185" spans="1:4" x14ac:dyDescent="0.25">
      <c r="A185" s="120">
        <v>1202456</v>
      </c>
      <c r="B185" s="119" t="s">
        <v>300</v>
      </c>
      <c r="C185" s="119" t="s">
        <v>164</v>
      </c>
      <c r="D185" s="119" t="str">
        <f t="shared" si="2"/>
        <v>Nägeli Stefan</v>
      </c>
    </row>
    <row r="186" spans="1:4" x14ac:dyDescent="0.25">
      <c r="A186" s="120">
        <v>1270838</v>
      </c>
      <c r="B186" s="119" t="s">
        <v>293</v>
      </c>
      <c r="C186" s="119" t="s">
        <v>301</v>
      </c>
      <c r="D186" s="119" t="str">
        <f t="shared" si="2"/>
        <v>Häringer Angelina</v>
      </c>
    </row>
    <row r="187" spans="1:4" x14ac:dyDescent="0.25">
      <c r="A187" s="120">
        <v>1202500</v>
      </c>
      <c r="B187" s="119" t="s">
        <v>302</v>
      </c>
      <c r="C187" s="119" t="s">
        <v>140</v>
      </c>
      <c r="D187" s="119" t="str">
        <f t="shared" si="2"/>
        <v>Wild Kurt</v>
      </c>
    </row>
    <row r="188" spans="1:4" x14ac:dyDescent="0.25">
      <c r="A188" s="120">
        <v>1202505</v>
      </c>
      <c r="B188" s="119" t="s">
        <v>303</v>
      </c>
      <c r="C188" s="119" t="s">
        <v>280</v>
      </c>
      <c r="D188" s="119" t="str">
        <f t="shared" si="2"/>
        <v>Frey Max</v>
      </c>
    </row>
    <row r="189" spans="1:4" x14ac:dyDescent="0.25">
      <c r="A189" s="120">
        <v>1201843</v>
      </c>
      <c r="B189" s="119" t="s">
        <v>304</v>
      </c>
      <c r="C189" s="119" t="s">
        <v>49</v>
      </c>
      <c r="D189" s="119" t="str">
        <f t="shared" si="2"/>
        <v>Schlatter Peter</v>
      </c>
    </row>
    <row r="190" spans="1:4" x14ac:dyDescent="0.25">
      <c r="A190" s="120">
        <v>1202834</v>
      </c>
      <c r="B190" s="119" t="s">
        <v>305</v>
      </c>
      <c r="C190" s="119" t="s">
        <v>306</v>
      </c>
      <c r="D190" s="119" t="str">
        <f t="shared" si="2"/>
        <v>Haubold Heide</v>
      </c>
    </row>
    <row r="191" spans="1:4" x14ac:dyDescent="0.25">
      <c r="A191" s="120">
        <v>1238435</v>
      </c>
      <c r="B191" s="119" t="s">
        <v>307</v>
      </c>
      <c r="C191" s="119" t="s">
        <v>123</v>
      </c>
      <c r="D191" s="119" t="str">
        <f t="shared" si="2"/>
        <v>Frischknecht Werner</v>
      </c>
    </row>
    <row r="192" spans="1:4" x14ac:dyDescent="0.25">
      <c r="A192" s="120">
        <v>1636380</v>
      </c>
      <c r="B192" s="119" t="s">
        <v>305</v>
      </c>
      <c r="C192" s="119" t="s">
        <v>138</v>
      </c>
      <c r="D192" s="119" t="str">
        <f t="shared" si="2"/>
        <v>Haubold Urs</v>
      </c>
    </row>
    <row r="193" spans="1:4" x14ac:dyDescent="0.25">
      <c r="A193" s="120">
        <v>1202512</v>
      </c>
      <c r="B193" s="119" t="s">
        <v>308</v>
      </c>
      <c r="C193" s="119" t="s">
        <v>309</v>
      </c>
      <c r="D193" s="119" t="str">
        <f t="shared" si="2"/>
        <v>Lannois Harry</v>
      </c>
    </row>
    <row r="194" spans="1:4" x14ac:dyDescent="0.25">
      <c r="A194" s="120">
        <v>1202824</v>
      </c>
      <c r="B194" s="119" t="s">
        <v>310</v>
      </c>
      <c r="C194" s="119" t="s">
        <v>311</v>
      </c>
      <c r="D194" s="119" t="str">
        <f t="shared" si="2"/>
        <v>Schmid Stephan</v>
      </c>
    </row>
    <row r="195" spans="1:4" x14ac:dyDescent="0.25">
      <c r="A195" s="120">
        <v>1052066</v>
      </c>
      <c r="B195" s="119" t="s">
        <v>312</v>
      </c>
      <c r="C195" s="119" t="s">
        <v>43</v>
      </c>
      <c r="D195" s="119" t="str">
        <f t="shared" ref="D195:D258" si="3">B195&amp;" "&amp;C195</f>
        <v>Siegfried Ruedi</v>
      </c>
    </row>
    <row r="196" spans="1:4" x14ac:dyDescent="0.25">
      <c r="A196" s="120">
        <v>1251517</v>
      </c>
      <c r="B196" s="119" t="s">
        <v>313</v>
      </c>
      <c r="C196" s="119" t="s">
        <v>314</v>
      </c>
      <c r="D196" s="119" t="str">
        <f t="shared" si="3"/>
        <v>Hauenstein Adrian</v>
      </c>
    </row>
    <row r="197" spans="1:4" x14ac:dyDescent="0.25">
      <c r="A197" s="120">
        <v>1202516</v>
      </c>
      <c r="B197" s="119" t="s">
        <v>315</v>
      </c>
      <c r="C197" s="119" t="s">
        <v>235</v>
      </c>
      <c r="D197" s="119" t="str">
        <f t="shared" si="3"/>
        <v>Bertschinger Hansruedi</v>
      </c>
    </row>
    <row r="198" spans="1:4" x14ac:dyDescent="0.25">
      <c r="A198" s="120">
        <v>1201815</v>
      </c>
      <c r="B198" s="119" t="s">
        <v>316</v>
      </c>
      <c r="C198" s="119" t="s">
        <v>110</v>
      </c>
      <c r="D198" s="119" t="str">
        <f t="shared" si="3"/>
        <v>Blaser Hanspeter</v>
      </c>
    </row>
    <row r="199" spans="1:4" x14ac:dyDescent="0.25">
      <c r="A199" s="120">
        <v>1076404</v>
      </c>
      <c r="B199" s="119" t="s">
        <v>317</v>
      </c>
      <c r="C199" s="119" t="s">
        <v>127</v>
      </c>
      <c r="D199" s="119" t="str">
        <f t="shared" si="3"/>
        <v>Gantenbein Paul</v>
      </c>
    </row>
    <row r="200" spans="1:4" x14ac:dyDescent="0.25">
      <c r="A200" s="120">
        <v>1202533</v>
      </c>
      <c r="B200" s="119" t="s">
        <v>318</v>
      </c>
      <c r="C200" s="119" t="s">
        <v>49</v>
      </c>
      <c r="D200" s="119" t="str">
        <f t="shared" si="3"/>
        <v>Gloor Peter</v>
      </c>
    </row>
    <row r="201" spans="1:4" x14ac:dyDescent="0.25">
      <c r="A201" s="120">
        <v>1888733</v>
      </c>
      <c r="B201" s="119" t="s">
        <v>319</v>
      </c>
      <c r="C201" s="119" t="s">
        <v>280</v>
      </c>
      <c r="D201" s="119" t="str">
        <f t="shared" si="3"/>
        <v>Stiefel Max</v>
      </c>
    </row>
    <row r="202" spans="1:4" x14ac:dyDescent="0.25">
      <c r="A202" s="120">
        <v>1074563</v>
      </c>
      <c r="B202" s="119" t="s">
        <v>50</v>
      </c>
      <c r="C202" s="119" t="s">
        <v>320</v>
      </c>
      <c r="D202" s="119" t="str">
        <f t="shared" si="3"/>
        <v>Hollenstein Vreni</v>
      </c>
    </row>
    <row r="203" spans="1:4" x14ac:dyDescent="0.25">
      <c r="A203" s="120">
        <v>1202528</v>
      </c>
      <c r="B203" s="119" t="s">
        <v>321</v>
      </c>
      <c r="C203" s="119" t="s">
        <v>322</v>
      </c>
      <c r="D203" s="119" t="str">
        <f t="shared" si="3"/>
        <v>Bloch Michel</v>
      </c>
    </row>
    <row r="204" spans="1:4" x14ac:dyDescent="0.25">
      <c r="A204" s="120">
        <v>1202527</v>
      </c>
      <c r="B204" s="119" t="s">
        <v>316</v>
      </c>
      <c r="C204" s="119" t="s">
        <v>323</v>
      </c>
      <c r="D204" s="119" t="str">
        <f t="shared" si="3"/>
        <v>Blaser Karl</v>
      </c>
    </row>
    <row r="205" spans="1:4" x14ac:dyDescent="0.25">
      <c r="A205" s="120">
        <v>1202545</v>
      </c>
      <c r="B205" s="119" t="s">
        <v>324</v>
      </c>
      <c r="C205" s="119" t="s">
        <v>60</v>
      </c>
      <c r="D205" s="119" t="str">
        <f t="shared" si="3"/>
        <v>Weibel Rolf</v>
      </c>
    </row>
    <row r="206" spans="1:4" x14ac:dyDescent="0.25">
      <c r="A206" s="120">
        <v>1742426</v>
      </c>
      <c r="B206" s="119" t="s">
        <v>49</v>
      </c>
      <c r="C206" s="119" t="s">
        <v>173</v>
      </c>
      <c r="D206" s="119" t="str">
        <f t="shared" si="3"/>
        <v>Peter Lukas</v>
      </c>
    </row>
    <row r="207" spans="1:4" x14ac:dyDescent="0.25">
      <c r="A207" s="120">
        <v>1202557</v>
      </c>
      <c r="B207" s="119" t="s">
        <v>325</v>
      </c>
      <c r="C207" s="119" t="s">
        <v>326</v>
      </c>
      <c r="D207" s="119" t="str">
        <f t="shared" si="3"/>
        <v>Meili Heinrich</v>
      </c>
    </row>
    <row r="208" spans="1:4" x14ac:dyDescent="0.25">
      <c r="A208" s="120">
        <v>1202556</v>
      </c>
      <c r="B208" s="119" t="s">
        <v>327</v>
      </c>
      <c r="C208" s="119" t="s">
        <v>196</v>
      </c>
      <c r="D208" s="119" t="str">
        <f t="shared" si="3"/>
        <v>Kägi René</v>
      </c>
    </row>
    <row r="209" spans="1:4" x14ac:dyDescent="0.25">
      <c r="A209" s="120">
        <v>1202551</v>
      </c>
      <c r="B209" s="119" t="s">
        <v>328</v>
      </c>
      <c r="C209" s="119" t="s">
        <v>167</v>
      </c>
      <c r="D209" s="119" t="str">
        <f t="shared" si="3"/>
        <v>Brunner Ueli</v>
      </c>
    </row>
    <row r="210" spans="1:4" x14ac:dyDescent="0.25">
      <c r="A210" s="120">
        <v>1040932</v>
      </c>
      <c r="B210" s="119" t="s">
        <v>259</v>
      </c>
      <c r="C210" s="119" t="s">
        <v>66</v>
      </c>
      <c r="D210" s="119" t="str">
        <f t="shared" si="3"/>
        <v>Lienhard Christian</v>
      </c>
    </row>
    <row r="211" spans="1:4" x14ac:dyDescent="0.25">
      <c r="A211" s="120">
        <v>1862130</v>
      </c>
      <c r="B211" s="119" t="s">
        <v>329</v>
      </c>
      <c r="C211" s="119" t="s">
        <v>49</v>
      </c>
      <c r="D211" s="119" t="str">
        <f t="shared" si="3"/>
        <v>Laluha Peter</v>
      </c>
    </row>
    <row r="212" spans="1:4" x14ac:dyDescent="0.25">
      <c r="A212" s="120">
        <v>1202580</v>
      </c>
      <c r="B212" s="119" t="s">
        <v>330</v>
      </c>
      <c r="C212" s="119" t="s">
        <v>331</v>
      </c>
      <c r="D212" s="119" t="str">
        <f t="shared" si="3"/>
        <v>Wohlgemuth Ralph</v>
      </c>
    </row>
    <row r="213" spans="1:4" x14ac:dyDescent="0.25">
      <c r="A213" s="120">
        <v>1202569</v>
      </c>
      <c r="B213" s="119" t="s">
        <v>332</v>
      </c>
      <c r="C213" s="119" t="s">
        <v>138</v>
      </c>
      <c r="D213" s="119" t="str">
        <f t="shared" si="3"/>
        <v>Simmler Urs</v>
      </c>
    </row>
    <row r="214" spans="1:4" x14ac:dyDescent="0.25">
      <c r="A214" s="120">
        <v>1202565</v>
      </c>
      <c r="B214" s="119" t="s">
        <v>310</v>
      </c>
      <c r="C214" s="119" t="s">
        <v>93</v>
      </c>
      <c r="D214" s="119" t="str">
        <f t="shared" si="3"/>
        <v>Schmid Marco</v>
      </c>
    </row>
    <row r="215" spans="1:4" x14ac:dyDescent="0.25">
      <c r="A215" s="120">
        <v>1202572</v>
      </c>
      <c r="B215" s="119" t="s">
        <v>332</v>
      </c>
      <c r="C215" s="119" t="s">
        <v>39</v>
      </c>
      <c r="D215" s="119" t="str">
        <f t="shared" si="3"/>
        <v>Simmler Martin</v>
      </c>
    </row>
    <row r="216" spans="1:4" x14ac:dyDescent="0.25">
      <c r="A216" s="120">
        <v>1687081</v>
      </c>
      <c r="B216" s="119" t="s">
        <v>333</v>
      </c>
      <c r="C216" s="119" t="s">
        <v>105</v>
      </c>
      <c r="D216" s="119" t="str">
        <f t="shared" si="3"/>
        <v>Egli Thomas</v>
      </c>
    </row>
    <row r="217" spans="1:4" x14ac:dyDescent="0.25">
      <c r="A217" s="120">
        <v>1069448</v>
      </c>
      <c r="B217" s="119" t="s">
        <v>333</v>
      </c>
      <c r="C217" s="119" t="s">
        <v>80</v>
      </c>
      <c r="D217" s="119" t="str">
        <f t="shared" si="3"/>
        <v>Egli Walter</v>
      </c>
    </row>
    <row r="218" spans="1:4" x14ac:dyDescent="0.25">
      <c r="A218" s="120">
        <v>1266893</v>
      </c>
      <c r="B218" s="119" t="s">
        <v>334</v>
      </c>
      <c r="C218" s="119" t="s">
        <v>39</v>
      </c>
      <c r="D218" s="119" t="str">
        <f t="shared" si="3"/>
        <v>Moro Martin</v>
      </c>
    </row>
    <row r="219" spans="1:4" x14ac:dyDescent="0.25">
      <c r="A219" s="120">
        <v>1202552</v>
      </c>
      <c r="B219" s="119" t="s">
        <v>335</v>
      </c>
      <c r="C219" s="119" t="s">
        <v>322</v>
      </c>
      <c r="D219" s="119" t="str">
        <f t="shared" si="3"/>
        <v>Chappuis Michel</v>
      </c>
    </row>
    <row r="220" spans="1:4" x14ac:dyDescent="0.25">
      <c r="A220" s="120">
        <v>1202550</v>
      </c>
      <c r="B220" s="119" t="s">
        <v>336</v>
      </c>
      <c r="C220" s="119" t="s">
        <v>60</v>
      </c>
      <c r="D220" s="119" t="str">
        <f t="shared" si="3"/>
        <v>Baltensperger Rolf</v>
      </c>
    </row>
    <row r="221" spans="1:4" x14ac:dyDescent="0.25">
      <c r="A221" s="120">
        <v>1237657</v>
      </c>
      <c r="B221" s="119" t="s">
        <v>337</v>
      </c>
      <c r="C221" s="119" t="s">
        <v>140</v>
      </c>
      <c r="D221" s="119" t="str">
        <f t="shared" si="3"/>
        <v>Schellenberg Kurt</v>
      </c>
    </row>
    <row r="222" spans="1:4" x14ac:dyDescent="0.25">
      <c r="A222" s="120">
        <v>1202574</v>
      </c>
      <c r="B222" s="119" t="s">
        <v>338</v>
      </c>
      <c r="C222" s="119" t="s">
        <v>339</v>
      </c>
      <c r="D222" s="119" t="str">
        <f t="shared" si="3"/>
        <v>Spalinger Bernhard</v>
      </c>
    </row>
    <row r="223" spans="1:4" x14ac:dyDescent="0.25">
      <c r="A223" s="120">
        <v>1202579</v>
      </c>
      <c r="B223" s="119" t="s">
        <v>299</v>
      </c>
      <c r="C223" s="119" t="s">
        <v>340</v>
      </c>
      <c r="D223" s="119" t="str">
        <f t="shared" si="3"/>
        <v>Weiss Hans-Peter</v>
      </c>
    </row>
    <row r="224" spans="1:4" x14ac:dyDescent="0.25">
      <c r="A224" s="120">
        <v>1202553</v>
      </c>
      <c r="B224" s="119" t="s">
        <v>333</v>
      </c>
      <c r="C224" s="119" t="s">
        <v>341</v>
      </c>
      <c r="D224" s="119" t="str">
        <f t="shared" si="3"/>
        <v>Egli Albert</v>
      </c>
    </row>
    <row r="225" spans="1:4" x14ac:dyDescent="0.25">
      <c r="A225" s="120">
        <v>1058614</v>
      </c>
      <c r="B225" s="119" t="s">
        <v>333</v>
      </c>
      <c r="C225" s="119" t="s">
        <v>140</v>
      </c>
      <c r="D225" s="119" t="str">
        <f t="shared" si="3"/>
        <v>Egli Kurt</v>
      </c>
    </row>
    <row r="226" spans="1:4" x14ac:dyDescent="0.25">
      <c r="A226" s="120">
        <v>1256475</v>
      </c>
      <c r="B226" s="119" t="s">
        <v>87</v>
      </c>
      <c r="C226" s="119" t="s">
        <v>113</v>
      </c>
      <c r="D226" s="119" t="str">
        <f t="shared" si="3"/>
        <v>Müller Roger</v>
      </c>
    </row>
    <row r="227" spans="1:4" x14ac:dyDescent="0.25">
      <c r="A227" s="120">
        <v>2257155</v>
      </c>
      <c r="B227" s="119" t="s">
        <v>342</v>
      </c>
      <c r="C227" s="119" t="s">
        <v>343</v>
      </c>
      <c r="D227" s="119" t="str">
        <f t="shared" si="3"/>
        <v>Wikus Patrick</v>
      </c>
    </row>
    <row r="228" spans="1:4" x14ac:dyDescent="0.25">
      <c r="A228" s="120">
        <v>1242082</v>
      </c>
      <c r="B228" s="119" t="s">
        <v>344</v>
      </c>
      <c r="C228" s="119" t="s">
        <v>107</v>
      </c>
      <c r="D228" s="119" t="str">
        <f t="shared" si="3"/>
        <v>Sägesser Beat</v>
      </c>
    </row>
    <row r="229" spans="1:4" x14ac:dyDescent="0.25">
      <c r="A229" s="120">
        <v>1202600</v>
      </c>
      <c r="B229" s="119" t="s">
        <v>345</v>
      </c>
      <c r="C229" s="119" t="s">
        <v>171</v>
      </c>
      <c r="D229" s="119" t="str">
        <f t="shared" si="3"/>
        <v>Rinderknecht Ruth</v>
      </c>
    </row>
    <row r="230" spans="1:4" x14ac:dyDescent="0.25">
      <c r="A230" s="120">
        <v>1277241</v>
      </c>
      <c r="B230" s="119" t="s">
        <v>38</v>
      </c>
      <c r="C230" s="119" t="s">
        <v>346</v>
      </c>
      <c r="D230" s="119" t="str">
        <f t="shared" si="3"/>
        <v>Frei Silvan</v>
      </c>
    </row>
    <row r="231" spans="1:4" x14ac:dyDescent="0.25">
      <c r="A231" s="120">
        <v>1277243</v>
      </c>
      <c r="B231" s="119" t="s">
        <v>347</v>
      </c>
      <c r="C231" s="119" t="s">
        <v>97</v>
      </c>
      <c r="D231" s="119" t="str">
        <f t="shared" si="3"/>
        <v>Sturzenegger Reto</v>
      </c>
    </row>
    <row r="232" spans="1:4" x14ac:dyDescent="0.25">
      <c r="A232" s="120">
        <v>1277242</v>
      </c>
      <c r="B232" s="119" t="s">
        <v>348</v>
      </c>
      <c r="C232" s="119" t="s">
        <v>140</v>
      </c>
      <c r="D232" s="119" t="str">
        <f t="shared" si="3"/>
        <v>Eggenberger Kurt</v>
      </c>
    </row>
    <row r="233" spans="1:4" x14ac:dyDescent="0.25">
      <c r="A233" s="120">
        <v>1202595</v>
      </c>
      <c r="B233" s="119" t="s">
        <v>349</v>
      </c>
      <c r="C233" s="119" t="s">
        <v>350</v>
      </c>
      <c r="D233" s="119" t="str">
        <f t="shared" si="3"/>
        <v>Kräutli Luciano</v>
      </c>
    </row>
    <row r="234" spans="1:4" x14ac:dyDescent="0.25">
      <c r="A234" s="120">
        <v>1041981</v>
      </c>
      <c r="B234" s="119" t="s">
        <v>351</v>
      </c>
      <c r="C234" s="119" t="s">
        <v>352</v>
      </c>
      <c r="D234" s="119" t="str">
        <f t="shared" si="3"/>
        <v>Widmer Vera</v>
      </c>
    </row>
    <row r="235" spans="1:4" x14ac:dyDescent="0.25">
      <c r="A235" s="120">
        <v>1917193</v>
      </c>
      <c r="B235" s="119" t="s">
        <v>353</v>
      </c>
      <c r="C235" s="119" t="s">
        <v>159</v>
      </c>
      <c r="D235" s="119" t="str">
        <f t="shared" si="3"/>
        <v>Hirschi Heinz</v>
      </c>
    </row>
    <row r="236" spans="1:4" x14ac:dyDescent="0.25">
      <c r="A236" s="120">
        <v>1202591</v>
      </c>
      <c r="B236" s="119" t="s">
        <v>354</v>
      </c>
      <c r="C236" s="119" t="s">
        <v>355</v>
      </c>
      <c r="D236" s="119" t="str">
        <f t="shared" si="3"/>
        <v>Brügger Rosmarie</v>
      </c>
    </row>
    <row r="237" spans="1:4" x14ac:dyDescent="0.25">
      <c r="A237" s="120">
        <v>1041980</v>
      </c>
      <c r="B237" s="119" t="s">
        <v>356</v>
      </c>
      <c r="C237" s="119" t="s">
        <v>357</v>
      </c>
      <c r="D237" s="119" t="str">
        <f t="shared" si="3"/>
        <v>Boss Tobias</v>
      </c>
    </row>
    <row r="238" spans="1:4" x14ac:dyDescent="0.25">
      <c r="A238" s="120">
        <v>1242091</v>
      </c>
      <c r="B238" s="119" t="s">
        <v>358</v>
      </c>
      <c r="C238" s="119" t="s">
        <v>93</v>
      </c>
      <c r="D238" s="119" t="str">
        <f t="shared" si="3"/>
        <v>Thurnherr Marco</v>
      </c>
    </row>
    <row r="239" spans="1:4" x14ac:dyDescent="0.25">
      <c r="A239" s="120">
        <v>1825926</v>
      </c>
      <c r="B239" s="119" t="s">
        <v>92</v>
      </c>
      <c r="C239" s="119" t="s">
        <v>359</v>
      </c>
      <c r="D239" s="119" t="str">
        <f t="shared" si="3"/>
        <v>Suter Franziska</v>
      </c>
    </row>
    <row r="240" spans="1:4" x14ac:dyDescent="0.25">
      <c r="A240" s="120">
        <v>1277240</v>
      </c>
      <c r="B240" s="119" t="s">
        <v>360</v>
      </c>
      <c r="C240" s="119" t="s">
        <v>361</v>
      </c>
      <c r="D240" s="119" t="str">
        <f t="shared" si="3"/>
        <v>Bütler Michi</v>
      </c>
    </row>
    <row r="241" spans="1:4" x14ac:dyDescent="0.25">
      <c r="A241" s="120">
        <v>1897848</v>
      </c>
      <c r="B241" s="119" t="s">
        <v>362</v>
      </c>
      <c r="C241" s="119" t="s">
        <v>100</v>
      </c>
      <c r="D241" s="119" t="str">
        <f t="shared" si="3"/>
        <v>Vasquez Andrea</v>
      </c>
    </row>
    <row r="242" spans="1:4" x14ac:dyDescent="0.25">
      <c r="A242" s="120">
        <v>1203822</v>
      </c>
      <c r="B242" s="119" t="s">
        <v>363</v>
      </c>
      <c r="C242" s="119" t="s">
        <v>364</v>
      </c>
      <c r="D242" s="119" t="str">
        <f t="shared" si="3"/>
        <v>Scherrer-Eigenmann Jessica</v>
      </c>
    </row>
    <row r="243" spans="1:4" x14ac:dyDescent="0.25">
      <c r="A243" s="120">
        <v>1074709</v>
      </c>
      <c r="B243" s="119" t="s">
        <v>149</v>
      </c>
      <c r="C243" s="119" t="s">
        <v>150</v>
      </c>
      <c r="D243" s="119" t="str">
        <f t="shared" si="3"/>
        <v>Galbier-Raschle Verena</v>
      </c>
    </row>
    <row r="244" spans="1:4" x14ac:dyDescent="0.25">
      <c r="A244" s="120">
        <v>1202450</v>
      </c>
      <c r="B244" s="119" t="s">
        <v>365</v>
      </c>
      <c r="C244" s="119" t="s">
        <v>322</v>
      </c>
      <c r="D244" s="119" t="str">
        <f t="shared" si="3"/>
        <v>Baumgartner Michel</v>
      </c>
    </row>
    <row r="245" spans="1:4" x14ac:dyDescent="0.25">
      <c r="A245" s="120">
        <v>1202609</v>
      </c>
      <c r="B245" s="119" t="s">
        <v>366</v>
      </c>
      <c r="C245" s="119" t="s">
        <v>97</v>
      </c>
      <c r="D245" s="119" t="str">
        <f t="shared" si="3"/>
        <v>Gadient Reto</v>
      </c>
    </row>
    <row r="246" spans="1:4" x14ac:dyDescent="0.25">
      <c r="A246" s="120">
        <v>1202458</v>
      </c>
      <c r="B246" s="119" t="s">
        <v>151</v>
      </c>
      <c r="C246" s="119" t="s">
        <v>152</v>
      </c>
      <c r="D246" s="119" t="str">
        <f t="shared" si="3"/>
        <v>Tschanz Durs</v>
      </c>
    </row>
    <row r="247" spans="1:4" x14ac:dyDescent="0.25">
      <c r="A247" s="120">
        <v>1665550</v>
      </c>
      <c r="B247" s="119" t="s">
        <v>367</v>
      </c>
      <c r="C247" s="119" t="s">
        <v>368</v>
      </c>
      <c r="D247" s="119" t="str">
        <f t="shared" si="3"/>
        <v>Grobotek Nino</v>
      </c>
    </row>
    <row r="248" spans="1:4" x14ac:dyDescent="0.25">
      <c r="A248" s="120">
        <v>1203823</v>
      </c>
      <c r="B248" s="119" t="s">
        <v>369</v>
      </c>
      <c r="C248" s="119" t="s">
        <v>57</v>
      </c>
      <c r="D248" s="119" t="str">
        <f t="shared" si="3"/>
        <v>Eigenmann Bruno</v>
      </c>
    </row>
    <row r="249" spans="1:4" x14ac:dyDescent="0.25">
      <c r="A249" s="120">
        <v>1897847</v>
      </c>
      <c r="B249" s="119" t="s">
        <v>153</v>
      </c>
      <c r="C249" s="119" t="s">
        <v>49</v>
      </c>
      <c r="D249" s="119" t="str">
        <f t="shared" si="3"/>
        <v>Herzog Peter</v>
      </c>
    </row>
    <row r="250" spans="1:4" x14ac:dyDescent="0.25">
      <c r="A250" s="120">
        <v>1032652</v>
      </c>
      <c r="B250" s="119" t="s">
        <v>370</v>
      </c>
      <c r="C250" s="119" t="s">
        <v>49</v>
      </c>
      <c r="D250" s="119" t="str">
        <f t="shared" si="3"/>
        <v>Späni Peter</v>
      </c>
    </row>
    <row r="251" spans="1:4" x14ac:dyDescent="0.25">
      <c r="A251" s="120">
        <v>1202610</v>
      </c>
      <c r="B251" s="119" t="s">
        <v>148</v>
      </c>
      <c r="C251" s="119" t="s">
        <v>55</v>
      </c>
      <c r="D251" s="119" t="str">
        <f t="shared" si="3"/>
        <v>Haller Anton</v>
      </c>
    </row>
    <row r="252" spans="1:4" x14ac:dyDescent="0.25">
      <c r="A252" s="120">
        <v>1202614</v>
      </c>
      <c r="B252" s="119" t="s">
        <v>371</v>
      </c>
      <c r="C252" s="119" t="s">
        <v>140</v>
      </c>
      <c r="D252" s="119" t="str">
        <f t="shared" si="3"/>
        <v>Muhmenthaler Kurt</v>
      </c>
    </row>
    <row r="253" spans="1:4" x14ac:dyDescent="0.25">
      <c r="A253" s="120">
        <v>1202608</v>
      </c>
      <c r="B253" s="119" t="s">
        <v>154</v>
      </c>
      <c r="C253" s="119" t="s">
        <v>131</v>
      </c>
      <c r="D253" s="119" t="str">
        <f t="shared" si="3"/>
        <v>Donatsch Daniel</v>
      </c>
    </row>
    <row r="254" spans="1:4" x14ac:dyDescent="0.25">
      <c r="A254" s="120">
        <v>1202618</v>
      </c>
      <c r="B254" s="119" t="s">
        <v>372</v>
      </c>
      <c r="C254" s="119" t="s">
        <v>373</v>
      </c>
      <c r="D254" s="119" t="str">
        <f t="shared" si="3"/>
        <v>Weber Franz</v>
      </c>
    </row>
    <row r="255" spans="1:4" x14ac:dyDescent="0.25">
      <c r="A255" s="120">
        <v>1863576</v>
      </c>
      <c r="B255" s="119" t="s">
        <v>155</v>
      </c>
      <c r="C255" s="119" t="s">
        <v>143</v>
      </c>
      <c r="D255" s="119" t="str">
        <f t="shared" si="3"/>
        <v>Gutweniger Erich</v>
      </c>
    </row>
    <row r="256" spans="1:4" x14ac:dyDescent="0.25">
      <c r="A256" s="120">
        <v>1202621</v>
      </c>
      <c r="B256" s="119" t="s">
        <v>374</v>
      </c>
      <c r="C256" s="119" t="s">
        <v>60</v>
      </c>
      <c r="D256" s="119" t="str">
        <f t="shared" si="3"/>
        <v>Bachmann Rolf</v>
      </c>
    </row>
    <row r="257" spans="1:4" x14ac:dyDescent="0.25">
      <c r="A257" s="120">
        <v>1902710</v>
      </c>
      <c r="B257" s="119" t="s">
        <v>375</v>
      </c>
      <c r="C257" s="119" t="s">
        <v>376</v>
      </c>
      <c r="D257" s="119" t="str">
        <f t="shared" si="3"/>
        <v>de Matos Caiado Jose</v>
      </c>
    </row>
    <row r="258" spans="1:4" x14ac:dyDescent="0.25">
      <c r="A258" s="120">
        <v>1201787</v>
      </c>
      <c r="B258" s="119" t="s">
        <v>377</v>
      </c>
      <c r="C258" s="119" t="s">
        <v>39</v>
      </c>
      <c r="D258" s="119" t="str">
        <f t="shared" si="3"/>
        <v>Vogel Martin</v>
      </c>
    </row>
    <row r="259" spans="1:4" x14ac:dyDescent="0.25">
      <c r="A259" s="120">
        <v>1153785</v>
      </c>
      <c r="B259" s="119" t="s">
        <v>378</v>
      </c>
      <c r="C259" s="119" t="s">
        <v>379</v>
      </c>
      <c r="D259" s="119" t="str">
        <f t="shared" ref="D259:D322" si="4">B259&amp;" "&amp;C259</f>
        <v>Kuriger Fritz</v>
      </c>
    </row>
    <row r="260" spans="1:4" x14ac:dyDescent="0.25">
      <c r="A260" s="120">
        <v>1153807</v>
      </c>
      <c r="B260" s="119" t="s">
        <v>310</v>
      </c>
      <c r="C260" s="119" t="s">
        <v>66</v>
      </c>
      <c r="D260" s="119" t="str">
        <f t="shared" si="4"/>
        <v>Schmid Christian</v>
      </c>
    </row>
    <row r="261" spans="1:4" x14ac:dyDescent="0.25">
      <c r="A261" s="120">
        <v>1202625</v>
      </c>
      <c r="B261" s="119" t="s">
        <v>380</v>
      </c>
      <c r="C261" s="119" t="s">
        <v>282</v>
      </c>
      <c r="D261" s="119" t="str">
        <f t="shared" si="4"/>
        <v>Truninger Rainer</v>
      </c>
    </row>
    <row r="262" spans="1:4" x14ac:dyDescent="0.25">
      <c r="A262" s="120">
        <v>1083799</v>
      </c>
      <c r="B262" s="119" t="s">
        <v>381</v>
      </c>
      <c r="C262" s="119" t="s">
        <v>280</v>
      </c>
      <c r="D262" s="119" t="str">
        <f t="shared" si="4"/>
        <v>Staub Max</v>
      </c>
    </row>
    <row r="263" spans="1:4" x14ac:dyDescent="0.25">
      <c r="A263" s="120">
        <v>1116023</v>
      </c>
      <c r="B263" s="119" t="s">
        <v>382</v>
      </c>
      <c r="C263" s="119" t="s">
        <v>143</v>
      </c>
      <c r="D263" s="119" t="str">
        <f t="shared" si="4"/>
        <v>Manser Erich</v>
      </c>
    </row>
    <row r="264" spans="1:4" x14ac:dyDescent="0.25">
      <c r="A264" s="120">
        <v>1202632</v>
      </c>
      <c r="B264" s="119" t="s">
        <v>351</v>
      </c>
      <c r="C264" s="119" t="s">
        <v>171</v>
      </c>
      <c r="D264" s="119" t="str">
        <f t="shared" si="4"/>
        <v>Widmer Ruth</v>
      </c>
    </row>
    <row r="265" spans="1:4" x14ac:dyDescent="0.25">
      <c r="A265" s="120">
        <v>1202629</v>
      </c>
      <c r="B265" s="119" t="s">
        <v>300</v>
      </c>
      <c r="C265" s="119" t="s">
        <v>383</v>
      </c>
      <c r="D265" s="119" t="str">
        <f t="shared" si="4"/>
        <v>Nägeli Samuel</v>
      </c>
    </row>
    <row r="266" spans="1:4" x14ac:dyDescent="0.25">
      <c r="A266" s="120">
        <v>1764670</v>
      </c>
      <c r="B266" s="119" t="s">
        <v>132</v>
      </c>
      <c r="C266" s="119" t="s">
        <v>204</v>
      </c>
      <c r="D266" s="119" t="str">
        <f t="shared" si="4"/>
        <v>Fürst Armin</v>
      </c>
    </row>
    <row r="267" spans="1:4" x14ac:dyDescent="0.25">
      <c r="A267" s="120">
        <v>2212333</v>
      </c>
      <c r="B267" s="119" t="s">
        <v>384</v>
      </c>
      <c r="C267" s="119" t="s">
        <v>343</v>
      </c>
      <c r="D267" s="119" t="str">
        <f t="shared" si="4"/>
        <v>Schwarzenbach Patrick</v>
      </c>
    </row>
    <row r="268" spans="1:4" x14ac:dyDescent="0.25">
      <c r="A268" s="120">
        <v>2212332</v>
      </c>
      <c r="B268" s="119" t="s">
        <v>303</v>
      </c>
      <c r="C268" s="119" t="s">
        <v>138</v>
      </c>
      <c r="D268" s="119" t="str">
        <f t="shared" si="4"/>
        <v>Frey Urs</v>
      </c>
    </row>
    <row r="269" spans="1:4" x14ac:dyDescent="0.25">
      <c r="A269" s="120">
        <v>1679168</v>
      </c>
      <c r="B269" s="119" t="s">
        <v>385</v>
      </c>
      <c r="C269" s="119" t="s">
        <v>37</v>
      </c>
      <c r="D269" s="119" t="str">
        <f t="shared" si="4"/>
        <v>Duvoisin Alex</v>
      </c>
    </row>
    <row r="270" spans="1:4" x14ac:dyDescent="0.25">
      <c r="A270" s="120">
        <v>1202633</v>
      </c>
      <c r="B270" s="119" t="s">
        <v>351</v>
      </c>
      <c r="C270" s="119" t="s">
        <v>74</v>
      </c>
      <c r="D270" s="119" t="str">
        <f t="shared" si="4"/>
        <v>Widmer Michael</v>
      </c>
    </row>
    <row r="271" spans="1:4" x14ac:dyDescent="0.25">
      <c r="A271" s="120">
        <v>1778253</v>
      </c>
      <c r="B271" s="119" t="s">
        <v>386</v>
      </c>
      <c r="C271" s="119" t="s">
        <v>66</v>
      </c>
      <c r="D271" s="119" t="str">
        <f t="shared" si="4"/>
        <v>Wackerl Christian</v>
      </c>
    </row>
    <row r="272" spans="1:4" x14ac:dyDescent="0.25">
      <c r="A272" s="120">
        <v>1202634</v>
      </c>
      <c r="B272" s="119" t="s">
        <v>387</v>
      </c>
      <c r="C272" s="119" t="s">
        <v>84</v>
      </c>
      <c r="D272" s="119" t="str">
        <f t="shared" si="4"/>
        <v>Aebersold Andreas</v>
      </c>
    </row>
    <row r="273" spans="1:4" x14ac:dyDescent="0.25">
      <c r="A273" s="120">
        <v>1202637</v>
      </c>
      <c r="B273" s="119" t="s">
        <v>388</v>
      </c>
      <c r="C273" s="119" t="s">
        <v>389</v>
      </c>
      <c r="D273" s="119" t="str">
        <f t="shared" si="4"/>
        <v>Fischer Alwin</v>
      </c>
    </row>
    <row r="274" spans="1:4" x14ac:dyDescent="0.25">
      <c r="A274" s="120">
        <v>1202647</v>
      </c>
      <c r="B274" s="119" t="s">
        <v>390</v>
      </c>
      <c r="C274" s="119" t="s">
        <v>391</v>
      </c>
      <c r="D274" s="119" t="str">
        <f t="shared" si="4"/>
        <v>Vollenweider Willi</v>
      </c>
    </row>
    <row r="275" spans="1:4" x14ac:dyDescent="0.25">
      <c r="A275" s="120">
        <v>1202643</v>
      </c>
      <c r="B275" s="119" t="s">
        <v>392</v>
      </c>
      <c r="C275" s="119" t="s">
        <v>57</v>
      </c>
      <c r="D275" s="119" t="str">
        <f t="shared" si="4"/>
        <v>Oetiker Bruno</v>
      </c>
    </row>
    <row r="276" spans="1:4" x14ac:dyDescent="0.25">
      <c r="A276" s="120">
        <v>1121611</v>
      </c>
      <c r="B276" s="119" t="s">
        <v>393</v>
      </c>
      <c r="C276" s="119" t="s">
        <v>49</v>
      </c>
      <c r="D276" s="119" t="str">
        <f t="shared" si="4"/>
        <v>Jud Peter</v>
      </c>
    </row>
    <row r="277" spans="1:4" x14ac:dyDescent="0.25">
      <c r="A277" s="120">
        <v>1202640</v>
      </c>
      <c r="B277" s="119" t="s">
        <v>394</v>
      </c>
      <c r="C277" s="119" t="s">
        <v>80</v>
      </c>
      <c r="D277" s="119" t="str">
        <f t="shared" si="4"/>
        <v>Grubenmann Walter</v>
      </c>
    </row>
    <row r="278" spans="1:4" x14ac:dyDescent="0.25">
      <c r="A278" s="120">
        <v>1202706</v>
      </c>
      <c r="B278" s="119" t="s">
        <v>395</v>
      </c>
      <c r="C278" s="119" t="s">
        <v>396</v>
      </c>
      <c r="D278" s="119" t="str">
        <f t="shared" si="4"/>
        <v>Rusterholz Adolf</v>
      </c>
    </row>
    <row r="279" spans="1:4" x14ac:dyDescent="0.25">
      <c r="A279" s="120">
        <v>1202649</v>
      </c>
      <c r="B279" s="119" t="s">
        <v>397</v>
      </c>
      <c r="C279" s="119" t="s">
        <v>136</v>
      </c>
      <c r="D279" s="119" t="str">
        <f t="shared" si="4"/>
        <v>Baumann Hans</v>
      </c>
    </row>
    <row r="280" spans="1:4" x14ac:dyDescent="0.25">
      <c r="A280" s="120">
        <v>1136926</v>
      </c>
      <c r="B280" s="119" t="s">
        <v>398</v>
      </c>
      <c r="C280" s="119" t="s">
        <v>399</v>
      </c>
      <c r="D280" s="119" t="str">
        <f t="shared" si="4"/>
        <v>Eyer Patric</v>
      </c>
    </row>
    <row r="281" spans="1:4" x14ac:dyDescent="0.25">
      <c r="A281" s="120">
        <v>1202705</v>
      </c>
      <c r="B281" s="119" t="s">
        <v>126</v>
      </c>
      <c r="C281" s="119" t="s">
        <v>57</v>
      </c>
      <c r="D281" s="119" t="str">
        <f t="shared" si="4"/>
        <v>Roth Bruno</v>
      </c>
    </row>
    <row r="282" spans="1:4" x14ac:dyDescent="0.25">
      <c r="A282" s="120">
        <v>1150721</v>
      </c>
      <c r="B282" s="119" t="s">
        <v>400</v>
      </c>
      <c r="C282" s="119" t="s">
        <v>43</v>
      </c>
      <c r="D282" s="119" t="str">
        <f t="shared" si="4"/>
        <v>Winkler Ruedi</v>
      </c>
    </row>
    <row r="283" spans="1:4" x14ac:dyDescent="0.25">
      <c r="A283" s="120">
        <v>1202699</v>
      </c>
      <c r="B283" s="119" t="s">
        <v>401</v>
      </c>
      <c r="C283" s="119" t="s">
        <v>167</v>
      </c>
      <c r="D283" s="119" t="str">
        <f t="shared" si="4"/>
        <v>Hiestand Ueli</v>
      </c>
    </row>
    <row r="284" spans="1:4" x14ac:dyDescent="0.25">
      <c r="A284" s="120">
        <v>1202704</v>
      </c>
      <c r="B284" s="119" t="s">
        <v>402</v>
      </c>
      <c r="C284" s="119" t="s">
        <v>136</v>
      </c>
      <c r="D284" s="119" t="str">
        <f t="shared" si="4"/>
        <v>Reiffer Hans</v>
      </c>
    </row>
    <row r="285" spans="1:4" x14ac:dyDescent="0.25">
      <c r="A285" s="120">
        <v>1202710</v>
      </c>
      <c r="B285" s="119" t="s">
        <v>403</v>
      </c>
      <c r="C285" s="119" t="s">
        <v>105</v>
      </c>
      <c r="D285" s="119" t="str">
        <f t="shared" si="4"/>
        <v>Blöchlinger Thomas</v>
      </c>
    </row>
    <row r="286" spans="1:4" x14ac:dyDescent="0.25">
      <c r="A286" s="120">
        <v>1161638</v>
      </c>
      <c r="B286" s="119" t="s">
        <v>404</v>
      </c>
      <c r="C286" s="119" t="s">
        <v>405</v>
      </c>
      <c r="D286" s="119" t="str">
        <f t="shared" si="4"/>
        <v>Ebnöther Jürg</v>
      </c>
    </row>
    <row r="287" spans="1:4" x14ac:dyDescent="0.25">
      <c r="A287" s="120">
        <v>1169387</v>
      </c>
      <c r="B287" s="119" t="s">
        <v>406</v>
      </c>
      <c r="C287" s="119" t="s">
        <v>373</v>
      </c>
      <c r="D287" s="119" t="str">
        <f t="shared" si="4"/>
        <v>Kaiser Franz</v>
      </c>
    </row>
    <row r="288" spans="1:4" x14ac:dyDescent="0.25">
      <c r="A288" s="120">
        <v>1862131</v>
      </c>
      <c r="B288" s="119" t="s">
        <v>48</v>
      </c>
      <c r="C288" s="119" t="s">
        <v>138</v>
      </c>
      <c r="D288" s="119" t="str">
        <f t="shared" si="4"/>
        <v>Keller Urs</v>
      </c>
    </row>
    <row r="289" spans="1:4" x14ac:dyDescent="0.25">
      <c r="A289" s="120">
        <v>1202709</v>
      </c>
      <c r="B289" s="119" t="s">
        <v>403</v>
      </c>
      <c r="C289" s="119" t="s">
        <v>373</v>
      </c>
      <c r="D289" s="119" t="str">
        <f t="shared" si="4"/>
        <v>Blöchlinger Franz</v>
      </c>
    </row>
    <row r="290" spans="1:4" x14ac:dyDescent="0.25">
      <c r="A290" s="120">
        <v>1105019</v>
      </c>
      <c r="B290" s="119" t="s">
        <v>407</v>
      </c>
      <c r="C290" s="119" t="s">
        <v>138</v>
      </c>
      <c r="D290" s="119" t="str">
        <f t="shared" si="4"/>
        <v>Bodmer Urs</v>
      </c>
    </row>
    <row r="291" spans="1:4" x14ac:dyDescent="0.25">
      <c r="A291" s="120">
        <v>1201829</v>
      </c>
      <c r="B291" s="119" t="s">
        <v>50</v>
      </c>
      <c r="C291" s="119" t="s">
        <v>373</v>
      </c>
      <c r="D291" s="119" t="str">
        <f t="shared" si="4"/>
        <v>Hollenstein Franz</v>
      </c>
    </row>
    <row r="292" spans="1:4" x14ac:dyDescent="0.25">
      <c r="A292" s="120">
        <v>1139774</v>
      </c>
      <c r="B292" s="119" t="s">
        <v>408</v>
      </c>
      <c r="C292" s="119" t="s">
        <v>51</v>
      </c>
      <c r="D292" s="119" t="str">
        <f t="shared" si="4"/>
        <v>Wiesmann Ernst</v>
      </c>
    </row>
    <row r="293" spans="1:4" x14ac:dyDescent="0.25">
      <c r="A293" s="120">
        <v>1203913</v>
      </c>
      <c r="B293" s="119" t="s">
        <v>409</v>
      </c>
      <c r="C293" s="119" t="s">
        <v>80</v>
      </c>
      <c r="D293" s="119" t="str">
        <f t="shared" si="4"/>
        <v>Eggli Walter</v>
      </c>
    </row>
    <row r="294" spans="1:4" x14ac:dyDescent="0.25">
      <c r="A294" s="120">
        <v>1266977</v>
      </c>
      <c r="B294" s="119" t="s">
        <v>410</v>
      </c>
      <c r="C294" s="119" t="s">
        <v>183</v>
      </c>
      <c r="D294" s="119" t="str">
        <f t="shared" si="4"/>
        <v>Nepfer Marcel</v>
      </c>
    </row>
    <row r="295" spans="1:4" x14ac:dyDescent="0.25">
      <c r="A295" s="120">
        <v>1055442</v>
      </c>
      <c r="B295" s="119" t="s">
        <v>123</v>
      </c>
      <c r="C295" s="119" t="s">
        <v>51</v>
      </c>
      <c r="D295" s="119" t="str">
        <f t="shared" si="4"/>
        <v>Werner Ernst</v>
      </c>
    </row>
    <row r="296" spans="1:4" x14ac:dyDescent="0.25">
      <c r="A296" s="120">
        <v>1203911</v>
      </c>
      <c r="B296" s="119" t="s">
        <v>234</v>
      </c>
      <c r="C296" s="119" t="s">
        <v>411</v>
      </c>
      <c r="D296" s="119" t="str">
        <f t="shared" si="4"/>
        <v>Egger Jörg</v>
      </c>
    </row>
    <row r="297" spans="1:4" x14ac:dyDescent="0.25">
      <c r="A297" s="120">
        <v>1203922</v>
      </c>
      <c r="B297" s="119" t="s">
        <v>412</v>
      </c>
      <c r="C297" s="119" t="s">
        <v>413</v>
      </c>
      <c r="D297" s="119" t="str">
        <f t="shared" si="4"/>
        <v>Veyhl Fridolin</v>
      </c>
    </row>
    <row r="298" spans="1:4" x14ac:dyDescent="0.25">
      <c r="A298" s="120">
        <v>2268882</v>
      </c>
      <c r="B298" s="119" t="s">
        <v>414</v>
      </c>
      <c r="C298" s="119" t="s">
        <v>415</v>
      </c>
      <c r="D298" s="119" t="str">
        <f t="shared" si="4"/>
        <v>Schwarz Erik</v>
      </c>
    </row>
    <row r="299" spans="1:4" x14ac:dyDescent="0.25">
      <c r="A299" s="120">
        <v>1203917</v>
      </c>
      <c r="B299" s="119" t="s">
        <v>416</v>
      </c>
      <c r="C299" s="119" t="s">
        <v>295</v>
      </c>
      <c r="D299" s="119" t="str">
        <f t="shared" si="4"/>
        <v>Hadorn Markus</v>
      </c>
    </row>
    <row r="300" spans="1:4" x14ac:dyDescent="0.25">
      <c r="A300" s="120">
        <v>1203915</v>
      </c>
      <c r="B300" s="119" t="s">
        <v>417</v>
      </c>
      <c r="C300" s="119" t="s">
        <v>418</v>
      </c>
      <c r="D300" s="119" t="str">
        <f t="shared" si="4"/>
        <v>Gut Raphael</v>
      </c>
    </row>
    <row r="301" spans="1:4" x14ac:dyDescent="0.25">
      <c r="A301" s="120">
        <v>1202741</v>
      </c>
      <c r="B301" s="119" t="s">
        <v>419</v>
      </c>
      <c r="C301" s="119" t="s">
        <v>49</v>
      </c>
      <c r="D301" s="119" t="str">
        <f t="shared" si="4"/>
        <v>Hinnen Peter</v>
      </c>
    </row>
    <row r="302" spans="1:4" x14ac:dyDescent="0.25">
      <c r="A302" s="120">
        <v>1599036</v>
      </c>
      <c r="B302" s="119" t="s">
        <v>420</v>
      </c>
      <c r="C302" s="119" t="s">
        <v>357</v>
      </c>
      <c r="D302" s="119" t="str">
        <f t="shared" si="4"/>
        <v>Bosshard Tobias</v>
      </c>
    </row>
    <row r="303" spans="1:4" x14ac:dyDescent="0.25">
      <c r="A303" s="120">
        <v>1039769</v>
      </c>
      <c r="B303" s="119" t="s">
        <v>421</v>
      </c>
      <c r="C303" s="119" t="s">
        <v>422</v>
      </c>
      <c r="D303" s="119" t="str">
        <f t="shared" si="4"/>
        <v>Pisa Yoric</v>
      </c>
    </row>
    <row r="304" spans="1:4" x14ac:dyDescent="0.25">
      <c r="A304" s="120">
        <v>1119348</v>
      </c>
      <c r="B304" s="119" t="s">
        <v>419</v>
      </c>
      <c r="C304" s="119" t="s">
        <v>131</v>
      </c>
      <c r="D304" s="119" t="str">
        <f t="shared" si="4"/>
        <v>Hinnen Daniel</v>
      </c>
    </row>
    <row r="305" spans="1:4" x14ac:dyDescent="0.25">
      <c r="A305" s="120">
        <v>1827907</v>
      </c>
      <c r="B305" s="119" t="s">
        <v>423</v>
      </c>
      <c r="C305" s="119" t="s">
        <v>232</v>
      </c>
      <c r="D305" s="119" t="str">
        <f t="shared" si="4"/>
        <v>Handke Philipp</v>
      </c>
    </row>
    <row r="306" spans="1:4" x14ac:dyDescent="0.25">
      <c r="A306" s="120">
        <v>1242905</v>
      </c>
      <c r="B306" s="119" t="s">
        <v>424</v>
      </c>
      <c r="C306" s="119" t="s">
        <v>425</v>
      </c>
      <c r="D306" s="119" t="str">
        <f t="shared" si="4"/>
        <v>Zellweger Carmen</v>
      </c>
    </row>
    <row r="307" spans="1:4" x14ac:dyDescent="0.25">
      <c r="A307" s="120">
        <v>1202481</v>
      </c>
      <c r="B307" s="119" t="s">
        <v>92</v>
      </c>
      <c r="C307" s="119" t="s">
        <v>373</v>
      </c>
      <c r="D307" s="119" t="str">
        <f t="shared" si="4"/>
        <v>Suter Franz</v>
      </c>
    </row>
    <row r="308" spans="1:4" x14ac:dyDescent="0.25">
      <c r="A308" s="120">
        <v>1202749</v>
      </c>
      <c r="B308" s="119" t="s">
        <v>426</v>
      </c>
      <c r="C308" s="119" t="s">
        <v>427</v>
      </c>
      <c r="D308" s="119" t="str">
        <f t="shared" si="4"/>
        <v>Steiger Niklaus</v>
      </c>
    </row>
    <row r="309" spans="1:4" x14ac:dyDescent="0.25">
      <c r="A309" s="120">
        <v>1202740</v>
      </c>
      <c r="B309" s="119" t="s">
        <v>419</v>
      </c>
      <c r="C309" s="119" t="s">
        <v>428</v>
      </c>
      <c r="D309" s="119" t="str">
        <f t="shared" si="4"/>
        <v>Hinnen Heini</v>
      </c>
    </row>
    <row r="310" spans="1:4" x14ac:dyDescent="0.25">
      <c r="A310" s="120">
        <v>1270846</v>
      </c>
      <c r="B310" s="119" t="s">
        <v>429</v>
      </c>
      <c r="C310" s="119" t="s">
        <v>430</v>
      </c>
      <c r="D310" s="119" t="str">
        <f t="shared" si="4"/>
        <v>Schellenbaum Aurelio</v>
      </c>
    </row>
    <row r="311" spans="1:4" x14ac:dyDescent="0.25">
      <c r="A311" s="120">
        <v>1202738</v>
      </c>
      <c r="B311" s="119" t="s">
        <v>431</v>
      </c>
      <c r="C311" s="119" t="s">
        <v>432</v>
      </c>
      <c r="D311" s="119" t="str">
        <f t="shared" si="4"/>
        <v>Harlacher Renato</v>
      </c>
    </row>
    <row r="312" spans="1:4" x14ac:dyDescent="0.25">
      <c r="A312" s="120">
        <v>1202742</v>
      </c>
      <c r="B312" s="119" t="s">
        <v>433</v>
      </c>
      <c r="C312" s="119" t="s">
        <v>405</v>
      </c>
      <c r="D312" s="119" t="str">
        <f t="shared" si="4"/>
        <v>Infanger Jürg</v>
      </c>
    </row>
    <row r="313" spans="1:4" x14ac:dyDescent="0.25">
      <c r="A313" s="120">
        <v>1202479</v>
      </c>
      <c r="B313" s="119" t="s">
        <v>434</v>
      </c>
      <c r="C313" s="119" t="s">
        <v>270</v>
      </c>
      <c r="D313" s="119" t="str">
        <f t="shared" si="4"/>
        <v>Notz Jakob</v>
      </c>
    </row>
    <row r="314" spans="1:4" x14ac:dyDescent="0.25">
      <c r="A314" s="120">
        <v>1236464</v>
      </c>
      <c r="B314" s="119" t="s">
        <v>87</v>
      </c>
      <c r="C314" s="119" t="s">
        <v>341</v>
      </c>
      <c r="D314" s="119" t="str">
        <f t="shared" si="4"/>
        <v>Müller Albert</v>
      </c>
    </row>
    <row r="315" spans="1:4" x14ac:dyDescent="0.25">
      <c r="A315" s="120">
        <v>2220153</v>
      </c>
      <c r="B315" s="119" t="s">
        <v>435</v>
      </c>
      <c r="C315" s="119" t="s">
        <v>436</v>
      </c>
      <c r="D315" s="119" t="str">
        <f t="shared" si="4"/>
        <v>Heyn Ilonka</v>
      </c>
    </row>
    <row r="316" spans="1:4" x14ac:dyDescent="0.25">
      <c r="A316" s="120">
        <v>1202735</v>
      </c>
      <c r="B316" s="119" t="s">
        <v>437</v>
      </c>
      <c r="C316" s="119" t="s">
        <v>84</v>
      </c>
      <c r="D316" s="119" t="str">
        <f t="shared" si="4"/>
        <v>Caviezel Andreas</v>
      </c>
    </row>
    <row r="317" spans="1:4" x14ac:dyDescent="0.25">
      <c r="A317" s="120">
        <v>1499932</v>
      </c>
      <c r="B317" s="119" t="s">
        <v>365</v>
      </c>
      <c r="C317" s="119" t="s">
        <v>438</v>
      </c>
      <c r="D317" s="119" t="str">
        <f t="shared" si="4"/>
        <v>Baumgartner Joëlle Pascale</v>
      </c>
    </row>
    <row r="318" spans="1:4" x14ac:dyDescent="0.25">
      <c r="A318" s="120">
        <v>1251501</v>
      </c>
      <c r="B318" s="119" t="s">
        <v>439</v>
      </c>
      <c r="C318" s="119" t="s">
        <v>440</v>
      </c>
      <c r="D318" s="119" t="str">
        <f t="shared" si="4"/>
        <v>Jost Kevin</v>
      </c>
    </row>
    <row r="319" spans="1:4" x14ac:dyDescent="0.25">
      <c r="A319" s="120">
        <v>1202750</v>
      </c>
      <c r="B319" s="119" t="s">
        <v>441</v>
      </c>
      <c r="C319" s="119" t="s">
        <v>233</v>
      </c>
      <c r="D319" s="119" t="str">
        <f t="shared" si="4"/>
        <v>Steinemann Roland</v>
      </c>
    </row>
    <row r="320" spans="1:4" x14ac:dyDescent="0.25">
      <c r="A320" s="120">
        <v>2220152</v>
      </c>
      <c r="B320" s="119" t="s">
        <v>442</v>
      </c>
      <c r="C320" s="119" t="s">
        <v>443</v>
      </c>
      <c r="D320" s="119" t="str">
        <f t="shared" si="4"/>
        <v>Scolaro Franco</v>
      </c>
    </row>
    <row r="321" spans="1:4" x14ac:dyDescent="0.25">
      <c r="A321" s="120">
        <v>1161638</v>
      </c>
      <c r="B321" s="119" t="s">
        <v>404</v>
      </c>
      <c r="C321" s="119" t="s">
        <v>405</v>
      </c>
      <c r="D321" s="119" t="str">
        <f t="shared" si="4"/>
        <v>Ebnöther Jürg</v>
      </c>
    </row>
    <row r="322" spans="1:4" x14ac:dyDescent="0.25">
      <c r="A322" s="120">
        <v>1161638</v>
      </c>
      <c r="B322" s="119" t="s">
        <v>404</v>
      </c>
      <c r="C322" s="119" t="s">
        <v>405</v>
      </c>
      <c r="D322" s="119" t="str">
        <f t="shared" si="4"/>
        <v>Ebnöther Jürg</v>
      </c>
    </row>
    <row r="323" spans="1:4" x14ac:dyDescent="0.25">
      <c r="A323" s="120">
        <v>1201857</v>
      </c>
      <c r="B323" s="119" t="s">
        <v>424</v>
      </c>
      <c r="C323" s="119" t="s">
        <v>51</v>
      </c>
      <c r="D323" s="119" t="str">
        <f t="shared" ref="D323:D386" si="5">B323&amp;" "&amp;C323</f>
        <v>Zellweger Ernst</v>
      </c>
    </row>
    <row r="324" spans="1:4" x14ac:dyDescent="0.25">
      <c r="A324" s="120">
        <v>1242906</v>
      </c>
      <c r="B324" s="119" t="s">
        <v>424</v>
      </c>
      <c r="C324" s="119" t="s">
        <v>444</v>
      </c>
      <c r="D324" s="119" t="str">
        <f t="shared" si="5"/>
        <v>Zellweger Ralf</v>
      </c>
    </row>
    <row r="325" spans="1:4" x14ac:dyDescent="0.25">
      <c r="A325" s="120">
        <v>1122906</v>
      </c>
      <c r="B325" s="119" t="s">
        <v>445</v>
      </c>
      <c r="C325" s="119" t="s">
        <v>131</v>
      </c>
      <c r="D325" s="119" t="str">
        <f t="shared" si="5"/>
        <v>Reif Daniel</v>
      </c>
    </row>
    <row r="326" spans="1:4" x14ac:dyDescent="0.25">
      <c r="A326" s="120">
        <v>1202869</v>
      </c>
      <c r="B326" s="119" t="s">
        <v>446</v>
      </c>
      <c r="C326" s="119" t="s">
        <v>80</v>
      </c>
      <c r="D326" s="119" t="str">
        <f t="shared" si="5"/>
        <v>Böhler Walter</v>
      </c>
    </row>
    <row r="327" spans="1:4" x14ac:dyDescent="0.25">
      <c r="A327" s="120">
        <v>1060308</v>
      </c>
      <c r="B327" s="119" t="s">
        <v>38</v>
      </c>
      <c r="C327" s="119" t="s">
        <v>233</v>
      </c>
      <c r="D327" s="119" t="str">
        <f t="shared" si="5"/>
        <v>Frei Roland</v>
      </c>
    </row>
    <row r="328" spans="1:4" x14ac:dyDescent="0.25">
      <c r="A328" s="120">
        <v>1096405</v>
      </c>
      <c r="B328" s="119" t="s">
        <v>216</v>
      </c>
      <c r="C328" s="119" t="s">
        <v>97</v>
      </c>
      <c r="D328" s="119" t="str">
        <f t="shared" si="5"/>
        <v>Maurer Reto</v>
      </c>
    </row>
    <row r="329" spans="1:4" x14ac:dyDescent="0.25">
      <c r="A329" s="120">
        <v>1233274</v>
      </c>
      <c r="B329" s="119" t="s">
        <v>447</v>
      </c>
      <c r="C329" s="119" t="s">
        <v>256</v>
      </c>
      <c r="D329" s="119" t="str">
        <f t="shared" si="5"/>
        <v>Niederberger Dominic</v>
      </c>
    </row>
    <row r="330" spans="1:4" x14ac:dyDescent="0.25">
      <c r="A330" s="120">
        <v>1109288</v>
      </c>
      <c r="B330" s="119" t="s">
        <v>448</v>
      </c>
      <c r="C330" s="119" t="s">
        <v>84</v>
      </c>
      <c r="D330" s="119" t="str">
        <f t="shared" si="5"/>
        <v>Egolf Andreas</v>
      </c>
    </row>
    <row r="331" spans="1:4" x14ac:dyDescent="0.25">
      <c r="A331" s="120">
        <v>2222111</v>
      </c>
      <c r="B331" s="119" t="s">
        <v>38</v>
      </c>
      <c r="C331" s="119" t="s">
        <v>84</v>
      </c>
      <c r="D331" s="119" t="str">
        <f t="shared" si="5"/>
        <v>Frei Andreas</v>
      </c>
    </row>
    <row r="332" spans="1:4" x14ac:dyDescent="0.25">
      <c r="A332" s="120">
        <v>1202343</v>
      </c>
      <c r="B332" s="119" t="s">
        <v>449</v>
      </c>
      <c r="C332" s="119" t="s">
        <v>123</v>
      </c>
      <c r="D332" s="119" t="str">
        <f t="shared" si="5"/>
        <v>Münger Werner</v>
      </c>
    </row>
    <row r="333" spans="1:4" x14ac:dyDescent="0.25">
      <c r="A333" s="120">
        <v>1202872</v>
      </c>
      <c r="B333" s="119" t="s">
        <v>450</v>
      </c>
      <c r="C333" s="119" t="s">
        <v>82</v>
      </c>
      <c r="D333" s="119" t="str">
        <f t="shared" si="5"/>
        <v>Kneubühler Philippe</v>
      </c>
    </row>
    <row r="334" spans="1:4" x14ac:dyDescent="0.25">
      <c r="A334" s="120">
        <v>1130803</v>
      </c>
      <c r="B334" s="119" t="s">
        <v>451</v>
      </c>
      <c r="C334" s="119" t="s">
        <v>60</v>
      </c>
      <c r="D334" s="119" t="str">
        <f t="shared" si="5"/>
        <v>Meister Rolf</v>
      </c>
    </row>
    <row r="335" spans="1:4" x14ac:dyDescent="0.25">
      <c r="A335" s="120">
        <v>1233980</v>
      </c>
      <c r="B335" s="119" t="s">
        <v>447</v>
      </c>
      <c r="C335" s="119" t="s">
        <v>322</v>
      </c>
      <c r="D335" s="119" t="str">
        <f t="shared" si="5"/>
        <v>Niederberger Michel</v>
      </c>
    </row>
    <row r="336" spans="1:4" x14ac:dyDescent="0.25">
      <c r="A336" s="120">
        <v>1202759</v>
      </c>
      <c r="B336" s="119" t="s">
        <v>452</v>
      </c>
      <c r="C336" s="119" t="s">
        <v>183</v>
      </c>
      <c r="D336" s="119" t="str">
        <f t="shared" si="5"/>
        <v>Schollenberger Marcel</v>
      </c>
    </row>
    <row r="337" spans="1:4" x14ac:dyDescent="0.25">
      <c r="A337" s="120">
        <v>1219725</v>
      </c>
      <c r="B337" s="119" t="s">
        <v>453</v>
      </c>
      <c r="C337" s="119" t="s">
        <v>454</v>
      </c>
      <c r="D337" s="119" t="str">
        <f t="shared" si="5"/>
        <v>Tonoli Claudio</v>
      </c>
    </row>
    <row r="338" spans="1:4" x14ac:dyDescent="0.25">
      <c r="A338" s="120">
        <v>1202762</v>
      </c>
      <c r="B338" s="119" t="s">
        <v>455</v>
      </c>
      <c r="C338" s="119" t="s">
        <v>159</v>
      </c>
      <c r="D338" s="119" t="str">
        <f t="shared" si="5"/>
        <v>Strasser Heinz</v>
      </c>
    </row>
    <row r="339" spans="1:4" x14ac:dyDescent="0.25">
      <c r="A339" s="120">
        <v>1680353</v>
      </c>
      <c r="B339" s="119" t="s">
        <v>87</v>
      </c>
      <c r="C339" s="119" t="s">
        <v>123</v>
      </c>
      <c r="D339" s="119" t="str">
        <f t="shared" si="5"/>
        <v>Müller Werner</v>
      </c>
    </row>
    <row r="340" spans="1:4" x14ac:dyDescent="0.25">
      <c r="A340" s="120">
        <v>1202345</v>
      </c>
      <c r="B340" s="119" t="s">
        <v>447</v>
      </c>
      <c r="C340" s="119" t="s">
        <v>456</v>
      </c>
      <c r="D340" s="119" t="str">
        <f t="shared" si="5"/>
        <v>Niederberger Pius</v>
      </c>
    </row>
    <row r="341" spans="1:4" x14ac:dyDescent="0.25">
      <c r="A341" s="120">
        <v>1245975</v>
      </c>
      <c r="B341" s="119" t="s">
        <v>457</v>
      </c>
      <c r="C341" s="119" t="s">
        <v>458</v>
      </c>
      <c r="D341" s="119" t="str">
        <f t="shared" si="5"/>
        <v>Dietrich Bettina</v>
      </c>
    </row>
    <row r="342" spans="1:4" x14ac:dyDescent="0.25">
      <c r="A342" s="120">
        <v>1622892</v>
      </c>
      <c r="B342" s="119" t="s">
        <v>459</v>
      </c>
      <c r="C342" s="119" t="s">
        <v>460</v>
      </c>
      <c r="D342" s="119" t="str">
        <f t="shared" si="5"/>
        <v>Heider Monica</v>
      </c>
    </row>
    <row r="343" spans="1:4" x14ac:dyDescent="0.25">
      <c r="A343" s="120">
        <v>1492882</v>
      </c>
      <c r="B343" s="119" t="s">
        <v>461</v>
      </c>
      <c r="C343" s="119" t="s">
        <v>66</v>
      </c>
      <c r="D343" s="119" t="str">
        <f t="shared" si="5"/>
        <v>Lohm Christian</v>
      </c>
    </row>
    <row r="344" spans="1:4" x14ac:dyDescent="0.25">
      <c r="A344" s="120">
        <v>1202806</v>
      </c>
      <c r="B344" s="119" t="s">
        <v>462</v>
      </c>
      <c r="C344" s="119" t="s">
        <v>80</v>
      </c>
      <c r="D344" s="119" t="str">
        <f t="shared" si="5"/>
        <v>Greutert Walter</v>
      </c>
    </row>
    <row r="345" spans="1:4" x14ac:dyDescent="0.25">
      <c r="A345" s="120">
        <v>1184121</v>
      </c>
      <c r="B345" s="119" t="s">
        <v>463</v>
      </c>
      <c r="C345" s="119" t="s">
        <v>66</v>
      </c>
      <c r="D345" s="119" t="str">
        <f t="shared" si="5"/>
        <v>Wismer Christian</v>
      </c>
    </row>
    <row r="346" spans="1:4" x14ac:dyDescent="0.25">
      <c r="A346" s="120">
        <v>1345959</v>
      </c>
      <c r="B346" s="119" t="s">
        <v>459</v>
      </c>
      <c r="C346" s="119" t="s">
        <v>227</v>
      </c>
      <c r="D346" s="119" t="str">
        <f t="shared" si="5"/>
        <v>Heider Sonja</v>
      </c>
    </row>
    <row r="347" spans="1:4" x14ac:dyDescent="0.25">
      <c r="A347" s="120">
        <v>1202810</v>
      </c>
      <c r="B347" s="119" t="s">
        <v>58</v>
      </c>
      <c r="C347" s="119" t="s">
        <v>295</v>
      </c>
      <c r="D347" s="119" t="str">
        <f t="shared" si="5"/>
        <v>Hänni Markus</v>
      </c>
    </row>
    <row r="348" spans="1:4" x14ac:dyDescent="0.25">
      <c r="A348" s="120">
        <v>1202799</v>
      </c>
      <c r="B348" s="119" t="s">
        <v>464</v>
      </c>
      <c r="C348" s="119" t="s">
        <v>465</v>
      </c>
      <c r="D348" s="119" t="str">
        <f t="shared" si="5"/>
        <v>Berli Rico</v>
      </c>
    </row>
    <row r="349" spans="1:4" x14ac:dyDescent="0.25">
      <c r="A349" s="120">
        <v>1202808</v>
      </c>
      <c r="B349" s="119" t="s">
        <v>466</v>
      </c>
      <c r="C349" s="119" t="s">
        <v>131</v>
      </c>
      <c r="D349" s="119" t="str">
        <f t="shared" si="5"/>
        <v>Gujer Daniel</v>
      </c>
    </row>
    <row r="350" spans="1:4" x14ac:dyDescent="0.25">
      <c r="A350" s="120">
        <v>1202809</v>
      </c>
      <c r="B350" s="119" t="s">
        <v>58</v>
      </c>
      <c r="C350" s="119" t="s">
        <v>105</v>
      </c>
      <c r="D350" s="119" t="str">
        <f t="shared" si="5"/>
        <v>Hänni Thomas</v>
      </c>
    </row>
    <row r="351" spans="1:4" x14ac:dyDescent="0.25">
      <c r="A351" s="120">
        <v>1202816</v>
      </c>
      <c r="B351" s="119" t="s">
        <v>54</v>
      </c>
      <c r="C351" s="119" t="s">
        <v>233</v>
      </c>
      <c r="D351" s="119" t="str">
        <f t="shared" si="5"/>
        <v>Meier Roland</v>
      </c>
    </row>
    <row r="352" spans="1:4" x14ac:dyDescent="0.25">
      <c r="A352" s="120">
        <v>1202812</v>
      </c>
      <c r="B352" s="119" t="s">
        <v>467</v>
      </c>
      <c r="C352" s="119" t="s">
        <v>343</v>
      </c>
      <c r="D352" s="119" t="str">
        <f t="shared" si="5"/>
        <v>Lang Patrick</v>
      </c>
    </row>
    <row r="353" spans="1:4" x14ac:dyDescent="0.25">
      <c r="A353" s="120">
        <v>1622891</v>
      </c>
      <c r="B353" s="119" t="s">
        <v>457</v>
      </c>
      <c r="C353" s="119" t="s">
        <v>468</v>
      </c>
      <c r="D353" s="119" t="str">
        <f t="shared" si="5"/>
        <v>Dietrich Maik</v>
      </c>
    </row>
    <row r="354" spans="1:4" x14ac:dyDescent="0.25">
      <c r="A354" s="120">
        <v>1201846</v>
      </c>
      <c r="B354" s="119" t="s">
        <v>469</v>
      </c>
      <c r="C354" s="119" t="s">
        <v>136</v>
      </c>
      <c r="D354" s="119" t="str">
        <f t="shared" si="5"/>
        <v>Seeberger Hans</v>
      </c>
    </row>
    <row r="355" spans="1:4" x14ac:dyDescent="0.25">
      <c r="A355" s="120">
        <v>1202807</v>
      </c>
      <c r="B355" s="119" t="s">
        <v>466</v>
      </c>
      <c r="C355" s="119" t="s">
        <v>470</v>
      </c>
      <c r="D355" s="119" t="str">
        <f t="shared" si="5"/>
        <v>Gujer Nicole</v>
      </c>
    </row>
    <row r="356" spans="1:4" x14ac:dyDescent="0.25">
      <c r="A356" s="120">
        <v>2207435</v>
      </c>
      <c r="B356" s="119" t="s">
        <v>471</v>
      </c>
      <c r="C356" s="119" t="s">
        <v>193</v>
      </c>
      <c r="D356" s="119" t="str">
        <f t="shared" si="5"/>
        <v>Fuchs Christine</v>
      </c>
    </row>
    <row r="357" spans="1:4" x14ac:dyDescent="0.25">
      <c r="A357" s="120">
        <v>1247131</v>
      </c>
      <c r="B357" s="119" t="s">
        <v>472</v>
      </c>
      <c r="C357" s="119" t="s">
        <v>171</v>
      </c>
      <c r="D357" s="119" t="str">
        <f t="shared" si="5"/>
        <v>Bollmann Ruth</v>
      </c>
    </row>
    <row r="358" spans="1:4" x14ac:dyDescent="0.25">
      <c r="A358" s="120">
        <v>1751598</v>
      </c>
      <c r="B358" s="119" t="s">
        <v>473</v>
      </c>
      <c r="C358" s="119" t="s">
        <v>233</v>
      </c>
      <c r="D358" s="119" t="str">
        <f t="shared" si="5"/>
        <v>Futscher Roland</v>
      </c>
    </row>
    <row r="359" spans="1:4" x14ac:dyDescent="0.25">
      <c r="A359" s="120">
        <v>1170957</v>
      </c>
      <c r="B359" s="119" t="s">
        <v>474</v>
      </c>
      <c r="C359" s="119" t="s">
        <v>475</v>
      </c>
      <c r="D359" s="119" t="str">
        <f t="shared" si="5"/>
        <v>Hofmann Edi</v>
      </c>
    </row>
    <row r="360" spans="1:4" x14ac:dyDescent="0.25">
      <c r="A360" s="120">
        <v>1242123</v>
      </c>
      <c r="B360" s="119" t="s">
        <v>476</v>
      </c>
      <c r="C360" s="119" t="s">
        <v>405</v>
      </c>
      <c r="D360" s="119" t="str">
        <f t="shared" si="5"/>
        <v>von Rickenbach Jürg</v>
      </c>
    </row>
    <row r="361" spans="1:4" x14ac:dyDescent="0.25">
      <c r="A361" s="120">
        <v>1277246</v>
      </c>
      <c r="B361" s="119" t="s">
        <v>477</v>
      </c>
      <c r="C361" s="119" t="s">
        <v>478</v>
      </c>
      <c r="D361" s="119" t="str">
        <f t="shared" si="5"/>
        <v>Hasler Felix</v>
      </c>
    </row>
    <row r="362" spans="1:4" x14ac:dyDescent="0.25">
      <c r="A362" s="120">
        <v>1853198</v>
      </c>
      <c r="B362" s="119" t="s">
        <v>479</v>
      </c>
      <c r="C362" s="119" t="s">
        <v>339</v>
      </c>
      <c r="D362" s="119" t="str">
        <f t="shared" si="5"/>
        <v>Gyssler Bernhard</v>
      </c>
    </row>
    <row r="363" spans="1:4" x14ac:dyDescent="0.25">
      <c r="A363" s="120">
        <v>1202823</v>
      </c>
      <c r="B363" s="119" t="s">
        <v>480</v>
      </c>
      <c r="C363" s="119" t="s">
        <v>80</v>
      </c>
      <c r="D363" s="119" t="str">
        <f t="shared" si="5"/>
        <v>Moser Walter</v>
      </c>
    </row>
    <row r="364" spans="1:4" x14ac:dyDescent="0.25">
      <c r="A364" s="120">
        <v>2262377</v>
      </c>
      <c r="B364" s="119" t="s">
        <v>481</v>
      </c>
      <c r="C364" s="119" t="s">
        <v>482</v>
      </c>
      <c r="D364" s="119" t="str">
        <f t="shared" si="5"/>
        <v>Francis Ethan</v>
      </c>
    </row>
    <row r="365" spans="1:4" x14ac:dyDescent="0.25">
      <c r="A365" s="120">
        <v>1675790</v>
      </c>
      <c r="B365" s="119" t="s">
        <v>483</v>
      </c>
      <c r="C365" s="119" t="s">
        <v>484</v>
      </c>
      <c r="D365" s="119" t="str">
        <f t="shared" si="5"/>
        <v>Riexinger Nicola</v>
      </c>
    </row>
    <row r="366" spans="1:4" x14ac:dyDescent="0.25">
      <c r="A366" s="120">
        <v>1778023</v>
      </c>
      <c r="B366" s="119" t="s">
        <v>485</v>
      </c>
      <c r="C366" s="119" t="s">
        <v>486</v>
      </c>
      <c r="D366" s="119" t="str">
        <f t="shared" si="5"/>
        <v>Hefti Janine</v>
      </c>
    </row>
    <row r="367" spans="1:4" x14ac:dyDescent="0.25">
      <c r="A367" s="120">
        <v>1722928</v>
      </c>
      <c r="B367" s="119" t="s">
        <v>487</v>
      </c>
      <c r="C367" s="119" t="s">
        <v>74</v>
      </c>
      <c r="D367" s="119" t="str">
        <f t="shared" si="5"/>
        <v>Crepaldi Michael</v>
      </c>
    </row>
    <row r="368" spans="1:4" x14ac:dyDescent="0.25">
      <c r="A368" s="120">
        <v>1835255</v>
      </c>
      <c r="B368" s="119" t="s">
        <v>488</v>
      </c>
      <c r="C368" s="119" t="s">
        <v>489</v>
      </c>
      <c r="D368" s="119" t="str">
        <f t="shared" si="5"/>
        <v>Guntern Chantal</v>
      </c>
    </row>
    <row r="369" spans="1:4" x14ac:dyDescent="0.25">
      <c r="A369" s="120">
        <v>1551683</v>
      </c>
      <c r="B369" s="119" t="s">
        <v>490</v>
      </c>
      <c r="C369" s="119" t="s">
        <v>256</v>
      </c>
      <c r="D369" s="119" t="str">
        <f t="shared" si="5"/>
        <v>Mötteli Dominic</v>
      </c>
    </row>
    <row r="370" spans="1:4" x14ac:dyDescent="0.25">
      <c r="A370" s="120">
        <v>1242130</v>
      </c>
      <c r="B370" s="119" t="s">
        <v>485</v>
      </c>
      <c r="C370" s="119" t="s">
        <v>66</v>
      </c>
      <c r="D370" s="119" t="str">
        <f t="shared" si="5"/>
        <v>Hefti Christian</v>
      </c>
    </row>
    <row r="371" spans="1:4" x14ac:dyDescent="0.25">
      <c r="A371" s="120">
        <v>1242141</v>
      </c>
      <c r="B371" s="119" t="s">
        <v>491</v>
      </c>
      <c r="C371" s="119" t="s">
        <v>295</v>
      </c>
      <c r="D371" s="119" t="str">
        <f t="shared" si="5"/>
        <v>Ritzmann Markus</v>
      </c>
    </row>
    <row r="372" spans="1:4" x14ac:dyDescent="0.25">
      <c r="A372" s="120">
        <v>1242144</v>
      </c>
      <c r="B372" s="119" t="s">
        <v>492</v>
      </c>
      <c r="C372" s="119" t="s">
        <v>97</v>
      </c>
      <c r="D372" s="119" t="str">
        <f t="shared" si="5"/>
        <v>Bieri Reto</v>
      </c>
    </row>
    <row r="373" spans="1:4" x14ac:dyDescent="0.25">
      <c r="A373" s="120">
        <v>1758178</v>
      </c>
      <c r="B373" s="119" t="s">
        <v>493</v>
      </c>
      <c r="C373" s="119" t="s">
        <v>494</v>
      </c>
      <c r="D373" s="119" t="str">
        <f t="shared" si="5"/>
        <v>Bernet Tabea</v>
      </c>
    </row>
    <row r="374" spans="1:4" x14ac:dyDescent="0.25">
      <c r="A374" s="120">
        <v>1862177</v>
      </c>
      <c r="B374" s="119" t="s">
        <v>488</v>
      </c>
      <c r="C374" s="119" t="s">
        <v>91</v>
      </c>
      <c r="D374" s="119" t="str">
        <f t="shared" si="5"/>
        <v>Guntern Joshua</v>
      </c>
    </row>
    <row r="375" spans="1:4" x14ac:dyDescent="0.25">
      <c r="A375" s="120">
        <v>1711501</v>
      </c>
      <c r="B375" s="119" t="s">
        <v>493</v>
      </c>
      <c r="C375" s="119" t="s">
        <v>256</v>
      </c>
      <c r="D375" s="119" t="str">
        <f t="shared" si="5"/>
        <v>Bernet Dominic</v>
      </c>
    </row>
    <row r="376" spans="1:4" x14ac:dyDescent="0.25">
      <c r="A376" s="120">
        <v>1492974</v>
      </c>
      <c r="B376" s="119" t="s">
        <v>495</v>
      </c>
      <c r="C376" s="119" t="s">
        <v>232</v>
      </c>
      <c r="D376" s="119" t="str">
        <f t="shared" si="5"/>
        <v>Geitner Philipp</v>
      </c>
    </row>
    <row r="377" spans="1:4" x14ac:dyDescent="0.25">
      <c r="A377" s="120">
        <v>1065888</v>
      </c>
      <c r="B377" s="119" t="s">
        <v>496</v>
      </c>
      <c r="C377" s="119" t="s">
        <v>295</v>
      </c>
      <c r="D377" s="119" t="str">
        <f t="shared" si="5"/>
        <v>Wüest Markus</v>
      </c>
    </row>
    <row r="378" spans="1:4" x14ac:dyDescent="0.25">
      <c r="A378" s="120">
        <v>1675791</v>
      </c>
      <c r="B378" s="119" t="s">
        <v>497</v>
      </c>
      <c r="C378" s="119" t="s">
        <v>498</v>
      </c>
      <c r="D378" s="119" t="str">
        <f t="shared" si="5"/>
        <v>Karrer Florian</v>
      </c>
    </row>
    <row r="379" spans="1:4" x14ac:dyDescent="0.25">
      <c r="A379" s="120">
        <v>1835254</v>
      </c>
      <c r="B379" s="119" t="s">
        <v>488</v>
      </c>
      <c r="C379" s="119" t="s">
        <v>159</v>
      </c>
      <c r="D379" s="119" t="str">
        <f t="shared" si="5"/>
        <v>Guntern Heinz</v>
      </c>
    </row>
    <row r="380" spans="1:4" x14ac:dyDescent="0.25">
      <c r="A380" s="120">
        <v>1066586</v>
      </c>
      <c r="B380" s="119" t="s">
        <v>401</v>
      </c>
      <c r="C380" s="119" t="s">
        <v>499</v>
      </c>
      <c r="D380" s="119" t="str">
        <f t="shared" si="5"/>
        <v>Hiestand Robert</v>
      </c>
    </row>
    <row r="381" spans="1:4" x14ac:dyDescent="0.25">
      <c r="A381" s="120">
        <v>1027992</v>
      </c>
      <c r="B381" s="119" t="s">
        <v>54</v>
      </c>
      <c r="C381" s="119" t="s">
        <v>500</v>
      </c>
      <c r="D381" s="119" t="str">
        <f t="shared" si="5"/>
        <v>Meier Andrin</v>
      </c>
    </row>
    <row r="382" spans="1:4" x14ac:dyDescent="0.25">
      <c r="A382" s="120">
        <v>1101296</v>
      </c>
      <c r="B382" s="119" t="s">
        <v>236</v>
      </c>
      <c r="C382" s="119" t="s">
        <v>136</v>
      </c>
      <c r="D382" s="119" t="str">
        <f t="shared" si="5"/>
        <v>Bührer Hans</v>
      </c>
    </row>
    <row r="383" spans="1:4" x14ac:dyDescent="0.25">
      <c r="A383" s="120">
        <v>1809231</v>
      </c>
      <c r="B383" s="119" t="s">
        <v>501</v>
      </c>
      <c r="C383" s="119" t="s">
        <v>502</v>
      </c>
      <c r="D383" s="119" t="str">
        <f t="shared" si="5"/>
        <v>Stauffer Siro</v>
      </c>
    </row>
    <row r="384" spans="1:4" x14ac:dyDescent="0.25">
      <c r="A384" s="120">
        <v>1202829</v>
      </c>
      <c r="B384" s="119" t="s">
        <v>503</v>
      </c>
      <c r="C384" s="119" t="s">
        <v>247</v>
      </c>
      <c r="D384" s="119" t="str">
        <f t="shared" si="5"/>
        <v>Eicher Marc</v>
      </c>
    </row>
    <row r="385" spans="1:4" x14ac:dyDescent="0.25">
      <c r="A385" s="120">
        <v>1039468</v>
      </c>
      <c r="B385" s="119" t="s">
        <v>504</v>
      </c>
      <c r="C385" s="119" t="s">
        <v>470</v>
      </c>
      <c r="D385" s="119" t="str">
        <f t="shared" si="5"/>
        <v>Barbagallo Nicole</v>
      </c>
    </row>
    <row r="386" spans="1:4" x14ac:dyDescent="0.25">
      <c r="A386" s="120">
        <v>1202835</v>
      </c>
      <c r="B386" s="119" t="s">
        <v>505</v>
      </c>
      <c r="C386" s="119" t="s">
        <v>280</v>
      </c>
      <c r="D386" s="119" t="str">
        <f t="shared" si="5"/>
        <v>Leuenberger Max</v>
      </c>
    </row>
    <row r="387" spans="1:4" x14ac:dyDescent="0.25">
      <c r="A387" s="120">
        <v>1202838</v>
      </c>
      <c r="B387" s="119" t="s">
        <v>506</v>
      </c>
      <c r="C387" s="119" t="s">
        <v>507</v>
      </c>
      <c r="D387" s="119" t="str">
        <f t="shared" ref="D387:D450" si="6">B387&amp;" "&amp;C387</f>
        <v>Sigg Rudolf</v>
      </c>
    </row>
    <row r="388" spans="1:4" x14ac:dyDescent="0.25">
      <c r="A388" s="120">
        <v>1228190</v>
      </c>
      <c r="B388" s="119" t="s">
        <v>379</v>
      </c>
      <c r="C388" s="119" t="s">
        <v>508</v>
      </c>
      <c r="D388" s="119" t="str">
        <f t="shared" si="6"/>
        <v>Fritz Oliver</v>
      </c>
    </row>
    <row r="389" spans="1:4" x14ac:dyDescent="0.25">
      <c r="A389" s="120">
        <v>1202856</v>
      </c>
      <c r="B389" s="119" t="s">
        <v>509</v>
      </c>
      <c r="C389" s="119" t="s">
        <v>373</v>
      </c>
      <c r="D389" s="119" t="str">
        <f t="shared" si="6"/>
        <v>Wettach Franz</v>
      </c>
    </row>
    <row r="390" spans="1:4" x14ac:dyDescent="0.25">
      <c r="A390" s="120">
        <v>1202852</v>
      </c>
      <c r="B390" s="119" t="s">
        <v>87</v>
      </c>
      <c r="C390" s="119" t="s">
        <v>57</v>
      </c>
      <c r="D390" s="119" t="str">
        <f t="shared" si="6"/>
        <v>Müller Bruno</v>
      </c>
    </row>
    <row r="391" spans="1:4" x14ac:dyDescent="0.25">
      <c r="A391" s="120">
        <v>1202857</v>
      </c>
      <c r="B391" s="119" t="s">
        <v>400</v>
      </c>
      <c r="C391" s="119" t="s">
        <v>510</v>
      </c>
      <c r="D391" s="119" t="str">
        <f t="shared" si="6"/>
        <v>Winkler Eduard</v>
      </c>
    </row>
    <row r="392" spans="1:4" x14ac:dyDescent="0.25">
      <c r="A392" s="120">
        <v>1634325</v>
      </c>
      <c r="B392" s="119" t="s">
        <v>511</v>
      </c>
      <c r="C392" s="119" t="s">
        <v>80</v>
      </c>
      <c r="D392" s="119" t="str">
        <f t="shared" si="6"/>
        <v>Zimmermann Walter</v>
      </c>
    </row>
    <row r="393" spans="1:4" x14ac:dyDescent="0.25">
      <c r="A393" s="120">
        <v>1154012</v>
      </c>
      <c r="B393" s="119" t="s">
        <v>512</v>
      </c>
      <c r="C393" s="119" t="s">
        <v>418</v>
      </c>
      <c r="D393" s="119" t="str">
        <f t="shared" si="6"/>
        <v>Kälin Raphael</v>
      </c>
    </row>
    <row r="394" spans="1:4" x14ac:dyDescent="0.25">
      <c r="A394" s="120">
        <v>1859898</v>
      </c>
      <c r="B394" s="119" t="s">
        <v>393</v>
      </c>
      <c r="C394" s="119" t="s">
        <v>55</v>
      </c>
      <c r="D394" s="119" t="str">
        <f t="shared" si="6"/>
        <v>Jud Anton</v>
      </c>
    </row>
    <row r="395" spans="1:4" x14ac:dyDescent="0.25">
      <c r="A395" s="120">
        <v>1202886</v>
      </c>
      <c r="B395" s="119" t="s">
        <v>513</v>
      </c>
      <c r="C395" s="119" t="s">
        <v>373</v>
      </c>
      <c r="D395" s="119" t="str">
        <f t="shared" si="6"/>
        <v>Ruhstaller Franz</v>
      </c>
    </row>
    <row r="396" spans="1:4" x14ac:dyDescent="0.25">
      <c r="A396" s="120">
        <v>1202879</v>
      </c>
      <c r="B396" s="119" t="s">
        <v>514</v>
      </c>
      <c r="C396" s="119" t="s">
        <v>196</v>
      </c>
      <c r="D396" s="119" t="str">
        <f t="shared" si="6"/>
        <v>Beeler René</v>
      </c>
    </row>
    <row r="397" spans="1:4" x14ac:dyDescent="0.25">
      <c r="A397" s="120">
        <v>1248386</v>
      </c>
      <c r="B397" s="119" t="s">
        <v>515</v>
      </c>
      <c r="C397" s="119" t="s">
        <v>516</v>
      </c>
      <c r="D397" s="119" t="str">
        <f t="shared" si="6"/>
        <v>Sens Silke</v>
      </c>
    </row>
    <row r="398" spans="1:4" x14ac:dyDescent="0.25">
      <c r="A398" s="120">
        <v>1203796</v>
      </c>
      <c r="B398" s="119" t="s">
        <v>517</v>
      </c>
      <c r="C398" s="119" t="s">
        <v>276</v>
      </c>
      <c r="D398" s="119" t="str">
        <f t="shared" si="6"/>
        <v>Heuberger Arnold</v>
      </c>
    </row>
    <row r="399" spans="1:4" x14ac:dyDescent="0.25">
      <c r="A399" s="120">
        <v>1202883</v>
      </c>
      <c r="B399" s="119" t="s">
        <v>87</v>
      </c>
      <c r="C399" s="119" t="s">
        <v>49</v>
      </c>
      <c r="D399" s="119" t="str">
        <f t="shared" si="6"/>
        <v>Müller Peter</v>
      </c>
    </row>
    <row r="400" spans="1:4" x14ac:dyDescent="0.25">
      <c r="A400" s="120">
        <v>1174156</v>
      </c>
      <c r="B400" s="119" t="s">
        <v>518</v>
      </c>
      <c r="C400" s="119" t="s">
        <v>57</v>
      </c>
      <c r="D400" s="119" t="str">
        <f t="shared" si="6"/>
        <v>Besmer Bruno</v>
      </c>
    </row>
    <row r="401" spans="1:4" x14ac:dyDescent="0.25">
      <c r="A401" s="120">
        <v>1184074</v>
      </c>
      <c r="B401" s="119" t="s">
        <v>519</v>
      </c>
      <c r="C401" s="119" t="s">
        <v>520</v>
      </c>
      <c r="D401" s="119" t="str">
        <f t="shared" si="6"/>
        <v>Heutschi Alban</v>
      </c>
    </row>
    <row r="402" spans="1:4" x14ac:dyDescent="0.25">
      <c r="A402" s="120">
        <v>1052768</v>
      </c>
      <c r="B402" s="119" t="s">
        <v>321</v>
      </c>
      <c r="C402" s="119" t="s">
        <v>521</v>
      </c>
      <c r="D402" s="119" t="str">
        <f t="shared" si="6"/>
        <v>Bloch Eugen</v>
      </c>
    </row>
    <row r="403" spans="1:4" x14ac:dyDescent="0.25">
      <c r="A403" s="120">
        <v>1202998</v>
      </c>
      <c r="B403" s="119" t="s">
        <v>522</v>
      </c>
      <c r="C403" s="119" t="s">
        <v>113</v>
      </c>
      <c r="D403" s="119" t="str">
        <f t="shared" si="6"/>
        <v>Fluri Roger</v>
      </c>
    </row>
    <row r="404" spans="1:4" x14ac:dyDescent="0.25">
      <c r="A404" s="120">
        <v>1203004</v>
      </c>
      <c r="B404" s="119" t="s">
        <v>523</v>
      </c>
      <c r="C404" s="119" t="s">
        <v>524</v>
      </c>
      <c r="D404" s="119" t="str">
        <f t="shared" si="6"/>
        <v>Stecher Alois</v>
      </c>
    </row>
    <row r="405" spans="1:4" x14ac:dyDescent="0.25">
      <c r="A405" s="120">
        <v>1050697</v>
      </c>
      <c r="B405" s="119" t="s">
        <v>525</v>
      </c>
      <c r="C405" s="119" t="s">
        <v>295</v>
      </c>
      <c r="D405" s="119" t="str">
        <f t="shared" si="6"/>
        <v>Zihler Markus</v>
      </c>
    </row>
    <row r="406" spans="1:4" x14ac:dyDescent="0.25">
      <c r="A406" s="120">
        <v>1050698</v>
      </c>
      <c r="B406" s="119" t="s">
        <v>525</v>
      </c>
      <c r="C406" s="119" t="s">
        <v>507</v>
      </c>
      <c r="D406" s="119" t="str">
        <f t="shared" si="6"/>
        <v>Zihler Rudolf</v>
      </c>
    </row>
    <row r="407" spans="1:4" x14ac:dyDescent="0.25">
      <c r="A407" s="120">
        <v>1027021</v>
      </c>
      <c r="B407" s="119" t="s">
        <v>526</v>
      </c>
      <c r="C407" s="119" t="s">
        <v>43</v>
      </c>
      <c r="D407" s="119" t="str">
        <f t="shared" si="6"/>
        <v>Räuftlin Ruedi</v>
      </c>
    </row>
    <row r="408" spans="1:4" x14ac:dyDescent="0.25">
      <c r="A408" s="120">
        <v>1050699</v>
      </c>
      <c r="B408" s="119" t="s">
        <v>525</v>
      </c>
      <c r="C408" s="119" t="s">
        <v>43</v>
      </c>
      <c r="D408" s="119" t="str">
        <f t="shared" si="6"/>
        <v>Zihler Ruedi</v>
      </c>
    </row>
    <row r="409" spans="1:4" x14ac:dyDescent="0.25">
      <c r="A409" s="120">
        <v>1712734</v>
      </c>
      <c r="B409" s="119" t="s">
        <v>522</v>
      </c>
      <c r="C409" s="119" t="s">
        <v>39</v>
      </c>
      <c r="D409" s="119" t="str">
        <f t="shared" si="6"/>
        <v>Fluri Martin</v>
      </c>
    </row>
    <row r="410" spans="1:4" x14ac:dyDescent="0.25">
      <c r="A410" s="120">
        <v>1050671</v>
      </c>
      <c r="B410" s="119" t="s">
        <v>519</v>
      </c>
      <c r="C410" s="119" t="s">
        <v>196</v>
      </c>
      <c r="D410" s="119" t="str">
        <f t="shared" si="6"/>
        <v>Heutschi René</v>
      </c>
    </row>
    <row r="411" spans="1:4" x14ac:dyDescent="0.25">
      <c r="A411" s="120">
        <v>1203039</v>
      </c>
      <c r="B411" s="119" t="s">
        <v>527</v>
      </c>
      <c r="C411" s="119" t="s">
        <v>164</v>
      </c>
      <c r="D411" s="119" t="str">
        <f t="shared" si="6"/>
        <v>Flühler Stefan</v>
      </c>
    </row>
    <row r="412" spans="1:4" x14ac:dyDescent="0.25">
      <c r="A412" s="120">
        <v>1203050</v>
      </c>
      <c r="B412" s="119" t="s">
        <v>528</v>
      </c>
      <c r="C412" s="119" t="s">
        <v>529</v>
      </c>
      <c r="D412" s="119" t="str">
        <f t="shared" si="6"/>
        <v>Wiese Elisabeth</v>
      </c>
    </row>
    <row r="413" spans="1:4" x14ac:dyDescent="0.25">
      <c r="A413" s="120">
        <v>1203043</v>
      </c>
      <c r="B413" s="119" t="s">
        <v>530</v>
      </c>
      <c r="C413" s="119" t="s">
        <v>131</v>
      </c>
      <c r="D413" s="119" t="str">
        <f t="shared" si="6"/>
        <v>Reichmuth Daniel</v>
      </c>
    </row>
    <row r="414" spans="1:4" x14ac:dyDescent="0.25">
      <c r="A414" s="120">
        <v>1203047</v>
      </c>
      <c r="B414" s="119" t="s">
        <v>174</v>
      </c>
      <c r="C414" s="119" t="s">
        <v>531</v>
      </c>
      <c r="D414" s="119" t="str">
        <f t="shared" si="6"/>
        <v>Schuler Pirmin</v>
      </c>
    </row>
    <row r="415" spans="1:4" x14ac:dyDescent="0.25">
      <c r="A415" s="120">
        <v>1203028</v>
      </c>
      <c r="B415" s="119" t="s">
        <v>532</v>
      </c>
      <c r="C415" s="119" t="s">
        <v>311</v>
      </c>
      <c r="D415" s="119" t="str">
        <f t="shared" si="6"/>
        <v>Meisinger Stephan</v>
      </c>
    </row>
    <row r="416" spans="1:4" x14ac:dyDescent="0.25">
      <c r="A416" s="120">
        <v>1062477</v>
      </c>
      <c r="B416" s="119" t="s">
        <v>533</v>
      </c>
      <c r="C416" s="119" t="s">
        <v>323</v>
      </c>
      <c r="D416" s="119" t="str">
        <f t="shared" si="6"/>
        <v>Marbach Karl</v>
      </c>
    </row>
    <row r="417" spans="1:4" x14ac:dyDescent="0.25">
      <c r="A417" s="120">
        <v>1652774</v>
      </c>
      <c r="B417" s="119" t="s">
        <v>534</v>
      </c>
      <c r="C417" s="119" t="s">
        <v>119</v>
      </c>
      <c r="D417" s="119" t="str">
        <f t="shared" si="6"/>
        <v>Schraner Roman</v>
      </c>
    </row>
    <row r="418" spans="1:4" x14ac:dyDescent="0.25">
      <c r="A418" s="120">
        <v>1062523</v>
      </c>
      <c r="B418" s="119" t="s">
        <v>535</v>
      </c>
      <c r="C418" s="119" t="s">
        <v>536</v>
      </c>
      <c r="D418" s="119" t="str">
        <f t="shared" si="6"/>
        <v>Graber-Marbach Nadja</v>
      </c>
    </row>
    <row r="419" spans="1:4" x14ac:dyDescent="0.25">
      <c r="A419" s="120">
        <v>1092446</v>
      </c>
      <c r="B419" s="119" t="s">
        <v>537</v>
      </c>
      <c r="C419" s="119" t="s">
        <v>478</v>
      </c>
      <c r="D419" s="119" t="str">
        <f t="shared" si="6"/>
        <v>Bucherer Felix</v>
      </c>
    </row>
    <row r="420" spans="1:4" x14ac:dyDescent="0.25">
      <c r="A420" s="120">
        <v>1203063</v>
      </c>
      <c r="B420" s="119" t="s">
        <v>538</v>
      </c>
      <c r="C420" s="119" t="s">
        <v>136</v>
      </c>
      <c r="D420" s="119" t="str">
        <f t="shared" si="6"/>
        <v>Felber Hans</v>
      </c>
    </row>
    <row r="421" spans="1:4" x14ac:dyDescent="0.25">
      <c r="A421" s="120">
        <v>1051777</v>
      </c>
      <c r="B421" s="119" t="s">
        <v>539</v>
      </c>
      <c r="C421" s="119" t="s">
        <v>80</v>
      </c>
      <c r="D421" s="119" t="str">
        <f t="shared" si="6"/>
        <v>Häfliger Walter</v>
      </c>
    </row>
    <row r="422" spans="1:4" x14ac:dyDescent="0.25">
      <c r="A422" s="120">
        <v>1130991</v>
      </c>
      <c r="B422" s="119" t="s">
        <v>540</v>
      </c>
      <c r="C422" s="119" t="s">
        <v>339</v>
      </c>
      <c r="D422" s="119" t="str">
        <f t="shared" si="6"/>
        <v>Schwegler Bernhard</v>
      </c>
    </row>
    <row r="423" spans="1:4" x14ac:dyDescent="0.25">
      <c r="A423" s="120">
        <v>1268837</v>
      </c>
      <c r="B423" s="119" t="s">
        <v>538</v>
      </c>
      <c r="C423" s="119" t="s">
        <v>357</v>
      </c>
      <c r="D423" s="119" t="str">
        <f t="shared" si="6"/>
        <v>Felber Tobias</v>
      </c>
    </row>
    <row r="424" spans="1:4" x14ac:dyDescent="0.25">
      <c r="A424" s="120">
        <v>1436515</v>
      </c>
      <c r="B424" s="119" t="s">
        <v>541</v>
      </c>
      <c r="C424" s="119" t="s">
        <v>170</v>
      </c>
      <c r="D424" s="119" t="str">
        <f t="shared" si="6"/>
        <v>Schumacher David</v>
      </c>
    </row>
    <row r="425" spans="1:4" x14ac:dyDescent="0.25">
      <c r="A425" s="120">
        <v>1190029</v>
      </c>
      <c r="B425" s="119" t="s">
        <v>542</v>
      </c>
      <c r="C425" s="119" t="s">
        <v>164</v>
      </c>
      <c r="D425" s="119" t="str">
        <f t="shared" si="6"/>
        <v>May Stefan</v>
      </c>
    </row>
    <row r="426" spans="1:4" x14ac:dyDescent="0.25">
      <c r="A426" s="120">
        <v>1203072</v>
      </c>
      <c r="B426" s="119" t="s">
        <v>533</v>
      </c>
      <c r="C426" s="119" t="s">
        <v>543</v>
      </c>
      <c r="D426" s="119" t="str">
        <f t="shared" si="6"/>
        <v>Marbach Florentin</v>
      </c>
    </row>
    <row r="427" spans="1:4" x14ac:dyDescent="0.25">
      <c r="A427" s="120">
        <v>1203064</v>
      </c>
      <c r="B427" s="119" t="s">
        <v>538</v>
      </c>
      <c r="C427" s="119" t="s">
        <v>544</v>
      </c>
      <c r="D427" s="119" t="str">
        <f t="shared" si="6"/>
        <v>Felber Eveline</v>
      </c>
    </row>
    <row r="428" spans="1:4" x14ac:dyDescent="0.25">
      <c r="A428" s="120">
        <v>1205106</v>
      </c>
      <c r="B428" s="119" t="s">
        <v>545</v>
      </c>
      <c r="C428" s="119" t="s">
        <v>39</v>
      </c>
      <c r="D428" s="119" t="str">
        <f t="shared" si="6"/>
        <v>Hermann Martin</v>
      </c>
    </row>
    <row r="429" spans="1:4" x14ac:dyDescent="0.25">
      <c r="A429" s="120">
        <v>1652771</v>
      </c>
      <c r="B429" s="119" t="s">
        <v>546</v>
      </c>
      <c r="C429" s="119" t="s">
        <v>547</v>
      </c>
      <c r="D429" s="119" t="str">
        <f t="shared" si="6"/>
        <v>Helfenstein Sarina</v>
      </c>
    </row>
    <row r="430" spans="1:4" x14ac:dyDescent="0.25">
      <c r="A430" s="120">
        <v>1242981</v>
      </c>
      <c r="B430" s="119" t="s">
        <v>548</v>
      </c>
      <c r="C430" s="119" t="s">
        <v>549</v>
      </c>
      <c r="D430" s="119" t="str">
        <f t="shared" si="6"/>
        <v>Hansen Jonas</v>
      </c>
    </row>
    <row r="431" spans="1:4" x14ac:dyDescent="0.25">
      <c r="A431" s="120">
        <v>1203076</v>
      </c>
      <c r="B431" s="119" t="s">
        <v>550</v>
      </c>
      <c r="C431" s="119" t="s">
        <v>524</v>
      </c>
      <c r="D431" s="119" t="str">
        <f t="shared" si="6"/>
        <v>Suppiger Alois</v>
      </c>
    </row>
    <row r="432" spans="1:4" x14ac:dyDescent="0.25">
      <c r="A432" s="120">
        <v>1142480</v>
      </c>
      <c r="B432" s="119" t="s">
        <v>551</v>
      </c>
      <c r="C432" s="119" t="s">
        <v>391</v>
      </c>
      <c r="D432" s="119" t="str">
        <f t="shared" si="6"/>
        <v>Vogt Willi</v>
      </c>
    </row>
    <row r="433" spans="1:4" x14ac:dyDescent="0.25">
      <c r="A433" s="120">
        <v>1759252</v>
      </c>
      <c r="B433" s="119" t="s">
        <v>552</v>
      </c>
      <c r="C433" s="119" t="s">
        <v>553</v>
      </c>
      <c r="D433" s="119" t="str">
        <f t="shared" si="6"/>
        <v>Suarez Noel</v>
      </c>
    </row>
    <row r="434" spans="1:4" x14ac:dyDescent="0.25">
      <c r="A434" s="120">
        <v>1203107</v>
      </c>
      <c r="B434" s="119" t="s">
        <v>554</v>
      </c>
      <c r="C434" s="119" t="s">
        <v>373</v>
      </c>
      <c r="D434" s="119" t="str">
        <f t="shared" si="6"/>
        <v>Ingold Franz</v>
      </c>
    </row>
    <row r="435" spans="1:4" x14ac:dyDescent="0.25">
      <c r="A435" s="120">
        <v>2265219</v>
      </c>
      <c r="B435" s="119" t="s">
        <v>555</v>
      </c>
      <c r="C435" s="119" t="s">
        <v>113</v>
      </c>
      <c r="D435" s="119" t="str">
        <f t="shared" si="6"/>
        <v>Hall Roger</v>
      </c>
    </row>
    <row r="436" spans="1:4" x14ac:dyDescent="0.25">
      <c r="A436" s="120">
        <v>1087853</v>
      </c>
      <c r="B436" s="119" t="s">
        <v>556</v>
      </c>
      <c r="C436" s="119" t="s">
        <v>280</v>
      </c>
      <c r="D436" s="119" t="str">
        <f t="shared" si="6"/>
        <v>Siegrist Max</v>
      </c>
    </row>
    <row r="437" spans="1:4" x14ac:dyDescent="0.25">
      <c r="A437" s="120">
        <v>1786150</v>
      </c>
      <c r="B437" s="119" t="s">
        <v>557</v>
      </c>
      <c r="C437" s="119" t="s">
        <v>39</v>
      </c>
      <c r="D437" s="119" t="str">
        <f t="shared" si="6"/>
        <v>Würsch Martin</v>
      </c>
    </row>
    <row r="438" spans="1:4" x14ac:dyDescent="0.25">
      <c r="A438" s="120">
        <v>1202977</v>
      </c>
      <c r="B438" s="119" t="s">
        <v>299</v>
      </c>
      <c r="C438" s="119" t="s">
        <v>55</v>
      </c>
      <c r="D438" s="119" t="str">
        <f t="shared" si="6"/>
        <v>Weiss Anton</v>
      </c>
    </row>
    <row r="439" spans="1:4" x14ac:dyDescent="0.25">
      <c r="A439" s="120">
        <v>1786151</v>
      </c>
      <c r="B439" s="119" t="s">
        <v>557</v>
      </c>
      <c r="C439" s="119" t="s">
        <v>500</v>
      </c>
      <c r="D439" s="119" t="str">
        <f t="shared" si="6"/>
        <v>Würsch Andrin</v>
      </c>
    </row>
    <row r="440" spans="1:4" x14ac:dyDescent="0.25">
      <c r="A440" s="120">
        <v>1203108</v>
      </c>
      <c r="B440" s="119" t="s">
        <v>558</v>
      </c>
      <c r="C440" s="119" t="s">
        <v>138</v>
      </c>
      <c r="D440" s="119" t="str">
        <f t="shared" si="6"/>
        <v>Leder Urs</v>
      </c>
    </row>
    <row r="441" spans="1:4" x14ac:dyDescent="0.25">
      <c r="A441" s="120">
        <v>1202962</v>
      </c>
      <c r="B441" s="119" t="s">
        <v>559</v>
      </c>
      <c r="C441" s="119" t="s">
        <v>560</v>
      </c>
      <c r="D441" s="119" t="str">
        <f t="shared" si="6"/>
        <v>Schnidrig Otto</v>
      </c>
    </row>
    <row r="442" spans="1:4" x14ac:dyDescent="0.25">
      <c r="A442" s="120">
        <v>1202955</v>
      </c>
      <c r="B442" s="119" t="s">
        <v>319</v>
      </c>
      <c r="C442" s="119" t="s">
        <v>49</v>
      </c>
      <c r="D442" s="119" t="str">
        <f t="shared" si="6"/>
        <v>Stiefel Peter</v>
      </c>
    </row>
    <row r="443" spans="1:4" x14ac:dyDescent="0.25">
      <c r="A443" s="120">
        <v>1202915</v>
      </c>
      <c r="B443" s="119" t="s">
        <v>561</v>
      </c>
      <c r="C443" s="119" t="s">
        <v>562</v>
      </c>
      <c r="D443" s="119" t="str">
        <f t="shared" si="6"/>
        <v>Janssen Doris</v>
      </c>
    </row>
    <row r="444" spans="1:4" x14ac:dyDescent="0.25">
      <c r="A444" s="120">
        <v>2263576</v>
      </c>
      <c r="B444" s="119" t="s">
        <v>563</v>
      </c>
      <c r="C444" s="119" t="s">
        <v>564</v>
      </c>
      <c r="D444" s="119" t="str">
        <f t="shared" si="6"/>
        <v>Unternährer Selina</v>
      </c>
    </row>
    <row r="445" spans="1:4" x14ac:dyDescent="0.25">
      <c r="A445" s="120">
        <v>2250309</v>
      </c>
      <c r="B445" s="119" t="s">
        <v>397</v>
      </c>
      <c r="C445" s="119" t="s">
        <v>565</v>
      </c>
      <c r="D445" s="119" t="str">
        <f t="shared" si="6"/>
        <v>Baumann Dario</v>
      </c>
    </row>
    <row r="446" spans="1:4" x14ac:dyDescent="0.25">
      <c r="A446" s="120">
        <v>1203160</v>
      </c>
      <c r="B446" s="119" t="s">
        <v>474</v>
      </c>
      <c r="C446" s="119" t="s">
        <v>199</v>
      </c>
      <c r="D446" s="119" t="str">
        <f t="shared" si="6"/>
        <v>Hofmann Meinrad</v>
      </c>
    </row>
    <row r="447" spans="1:4" x14ac:dyDescent="0.25">
      <c r="A447" s="120">
        <v>1256340</v>
      </c>
      <c r="B447" s="119" t="s">
        <v>566</v>
      </c>
      <c r="C447" s="119" t="s">
        <v>233</v>
      </c>
      <c r="D447" s="119" t="str">
        <f t="shared" si="6"/>
        <v>Ambauen Roland</v>
      </c>
    </row>
    <row r="448" spans="1:4" x14ac:dyDescent="0.25">
      <c r="A448" s="120">
        <v>1203171</v>
      </c>
      <c r="B448" s="119" t="s">
        <v>567</v>
      </c>
      <c r="C448" s="119" t="s">
        <v>55</v>
      </c>
      <c r="D448" s="119" t="str">
        <f t="shared" si="6"/>
        <v>Rohrer Anton</v>
      </c>
    </row>
    <row r="449" spans="1:4" x14ac:dyDescent="0.25">
      <c r="A449" s="120">
        <v>1046075</v>
      </c>
      <c r="B449" s="119" t="s">
        <v>38</v>
      </c>
      <c r="C449" s="119" t="s">
        <v>568</v>
      </c>
      <c r="D449" s="119" t="str">
        <f t="shared" si="6"/>
        <v>Frei Joe</v>
      </c>
    </row>
    <row r="450" spans="1:4" x14ac:dyDescent="0.25">
      <c r="A450" s="120">
        <v>1203161</v>
      </c>
      <c r="B450" s="119" t="s">
        <v>569</v>
      </c>
      <c r="C450" s="119" t="s">
        <v>117</v>
      </c>
      <c r="D450" s="119" t="str">
        <f t="shared" si="6"/>
        <v>Minder Josef</v>
      </c>
    </row>
    <row r="451" spans="1:4" x14ac:dyDescent="0.25">
      <c r="A451" s="120">
        <v>1829114</v>
      </c>
      <c r="B451" s="119" t="s">
        <v>570</v>
      </c>
      <c r="C451" s="119" t="s">
        <v>571</v>
      </c>
      <c r="D451" s="119" t="str">
        <f t="shared" ref="D451:D514" si="7">B451&amp;" "&amp;C451</f>
        <v>Renggli Ninja</v>
      </c>
    </row>
    <row r="452" spans="1:4" x14ac:dyDescent="0.25">
      <c r="A452" s="120">
        <v>1203170</v>
      </c>
      <c r="B452" s="119" t="s">
        <v>572</v>
      </c>
      <c r="C452" s="119" t="s">
        <v>43</v>
      </c>
      <c r="D452" s="119" t="str">
        <f t="shared" si="7"/>
        <v>Richener Ruedi</v>
      </c>
    </row>
    <row r="453" spans="1:4" x14ac:dyDescent="0.25">
      <c r="A453" s="120">
        <v>1652000</v>
      </c>
      <c r="B453" s="119" t="s">
        <v>447</v>
      </c>
      <c r="C453" s="119" t="s">
        <v>53</v>
      </c>
      <c r="D453" s="119" t="str">
        <f t="shared" si="7"/>
        <v>Niederberger Michelle</v>
      </c>
    </row>
    <row r="454" spans="1:4" x14ac:dyDescent="0.25">
      <c r="A454" s="120">
        <v>1100733</v>
      </c>
      <c r="B454" s="119" t="s">
        <v>447</v>
      </c>
      <c r="C454" s="119" t="s">
        <v>127</v>
      </c>
      <c r="D454" s="119" t="str">
        <f t="shared" si="7"/>
        <v>Niederberger Paul</v>
      </c>
    </row>
    <row r="455" spans="1:4" x14ac:dyDescent="0.25">
      <c r="A455" s="120">
        <v>1062416</v>
      </c>
      <c r="B455" s="119" t="s">
        <v>573</v>
      </c>
      <c r="C455" s="119" t="s">
        <v>117</v>
      </c>
      <c r="D455" s="119" t="str">
        <f t="shared" si="7"/>
        <v>Joller Josef</v>
      </c>
    </row>
    <row r="456" spans="1:4" x14ac:dyDescent="0.25">
      <c r="A456" s="120">
        <v>1167870</v>
      </c>
      <c r="B456" s="119" t="s">
        <v>447</v>
      </c>
      <c r="C456" s="119" t="s">
        <v>68</v>
      </c>
      <c r="D456" s="119" t="str">
        <f t="shared" si="7"/>
        <v>Niederberger Richard</v>
      </c>
    </row>
    <row r="457" spans="1:4" x14ac:dyDescent="0.25">
      <c r="A457" s="120">
        <v>1203173</v>
      </c>
      <c r="B457" s="119" t="s">
        <v>574</v>
      </c>
      <c r="C457" s="119" t="s">
        <v>133</v>
      </c>
      <c r="D457" s="119" t="str">
        <f t="shared" si="7"/>
        <v>Schweizer Willy</v>
      </c>
    </row>
    <row r="458" spans="1:4" x14ac:dyDescent="0.25">
      <c r="A458" s="120">
        <v>1239001</v>
      </c>
      <c r="B458" s="119" t="s">
        <v>574</v>
      </c>
      <c r="C458" s="119" t="s">
        <v>86</v>
      </c>
      <c r="D458" s="119" t="str">
        <f t="shared" si="7"/>
        <v>Schweizer Pascal</v>
      </c>
    </row>
    <row r="459" spans="1:4" x14ac:dyDescent="0.25">
      <c r="A459" s="120">
        <v>1346266</v>
      </c>
      <c r="B459" s="119" t="s">
        <v>575</v>
      </c>
      <c r="C459" s="119" t="s">
        <v>549</v>
      </c>
      <c r="D459" s="119" t="str">
        <f t="shared" si="7"/>
        <v>Odermatt Jonas</v>
      </c>
    </row>
    <row r="460" spans="1:4" x14ac:dyDescent="0.25">
      <c r="A460" s="120">
        <v>1203166</v>
      </c>
      <c r="B460" s="119" t="s">
        <v>447</v>
      </c>
      <c r="C460" s="119" t="s">
        <v>521</v>
      </c>
      <c r="D460" s="119" t="str">
        <f t="shared" si="7"/>
        <v>Niederberger Eugen</v>
      </c>
    </row>
    <row r="461" spans="1:4" x14ac:dyDescent="0.25">
      <c r="A461" s="120">
        <v>1651999</v>
      </c>
      <c r="B461" s="119" t="s">
        <v>576</v>
      </c>
      <c r="C461" s="119" t="s">
        <v>577</v>
      </c>
      <c r="D461" s="119" t="str">
        <f t="shared" si="7"/>
        <v>Barmettler Lara</v>
      </c>
    </row>
    <row r="462" spans="1:4" x14ac:dyDescent="0.25">
      <c r="A462" s="120">
        <v>1167876</v>
      </c>
      <c r="B462" s="119" t="s">
        <v>575</v>
      </c>
      <c r="C462" s="119" t="s">
        <v>117</v>
      </c>
      <c r="D462" s="119" t="str">
        <f t="shared" si="7"/>
        <v>Odermatt Josef</v>
      </c>
    </row>
    <row r="463" spans="1:4" x14ac:dyDescent="0.25">
      <c r="A463" s="120">
        <v>1466394</v>
      </c>
      <c r="B463" s="119" t="s">
        <v>447</v>
      </c>
      <c r="C463" s="119" t="s">
        <v>164</v>
      </c>
      <c r="D463" s="119" t="str">
        <f t="shared" si="7"/>
        <v>Niederberger Stefan</v>
      </c>
    </row>
    <row r="464" spans="1:4" x14ac:dyDescent="0.25">
      <c r="A464" s="120">
        <v>1186333</v>
      </c>
      <c r="B464" s="119" t="s">
        <v>578</v>
      </c>
      <c r="C464" s="119" t="s">
        <v>221</v>
      </c>
      <c r="D464" s="119" t="str">
        <f t="shared" si="7"/>
        <v>Felder Toni</v>
      </c>
    </row>
    <row r="465" spans="1:4" x14ac:dyDescent="0.25">
      <c r="A465" s="120">
        <v>1790985</v>
      </c>
      <c r="B465" s="119" t="s">
        <v>579</v>
      </c>
      <c r="C465" s="119" t="s">
        <v>292</v>
      </c>
      <c r="D465" s="119" t="str">
        <f t="shared" si="7"/>
        <v>Duss André</v>
      </c>
    </row>
    <row r="466" spans="1:4" x14ac:dyDescent="0.25">
      <c r="A466" s="120">
        <v>1036206</v>
      </c>
      <c r="B466" s="119" t="s">
        <v>567</v>
      </c>
      <c r="C466" s="119" t="s">
        <v>580</v>
      </c>
      <c r="D466" s="119" t="str">
        <f t="shared" si="7"/>
        <v>Rohrer Yasmin</v>
      </c>
    </row>
    <row r="467" spans="1:4" x14ac:dyDescent="0.25">
      <c r="A467" s="120">
        <v>1721634</v>
      </c>
      <c r="B467" s="119" t="s">
        <v>581</v>
      </c>
      <c r="C467" s="119" t="s">
        <v>582</v>
      </c>
      <c r="D467" s="119" t="str">
        <f t="shared" si="7"/>
        <v>Anicic Marko</v>
      </c>
    </row>
    <row r="468" spans="1:4" x14ac:dyDescent="0.25">
      <c r="A468" s="120">
        <v>1290740</v>
      </c>
      <c r="B468" s="119" t="s">
        <v>583</v>
      </c>
      <c r="C468" s="119" t="s">
        <v>66</v>
      </c>
      <c r="D468" s="119" t="str">
        <f t="shared" si="7"/>
        <v>Perrollaz Christian</v>
      </c>
    </row>
    <row r="469" spans="1:4" x14ac:dyDescent="0.25">
      <c r="A469" s="120">
        <v>1203212</v>
      </c>
      <c r="B469" s="119" t="s">
        <v>584</v>
      </c>
      <c r="C469" s="119" t="s">
        <v>585</v>
      </c>
      <c r="D469" s="119" t="str">
        <f t="shared" si="7"/>
        <v>Jauch Erhard</v>
      </c>
    </row>
    <row r="470" spans="1:4" x14ac:dyDescent="0.25">
      <c r="A470" s="120">
        <v>1203209</v>
      </c>
      <c r="B470" s="119" t="s">
        <v>586</v>
      </c>
      <c r="C470" s="119" t="s">
        <v>587</v>
      </c>
      <c r="D470" s="119" t="str">
        <f t="shared" si="7"/>
        <v>Räber Edy</v>
      </c>
    </row>
    <row r="471" spans="1:4" x14ac:dyDescent="0.25">
      <c r="A471" s="120">
        <v>1270270</v>
      </c>
      <c r="B471" s="119" t="s">
        <v>477</v>
      </c>
      <c r="C471" s="119" t="s">
        <v>49</v>
      </c>
      <c r="D471" s="119" t="str">
        <f t="shared" si="7"/>
        <v>Hasler Peter</v>
      </c>
    </row>
    <row r="472" spans="1:4" x14ac:dyDescent="0.25">
      <c r="A472" s="120">
        <v>1632193</v>
      </c>
      <c r="B472" s="119" t="s">
        <v>581</v>
      </c>
      <c r="C472" s="119" t="s">
        <v>588</v>
      </c>
      <c r="D472" s="119" t="str">
        <f t="shared" si="7"/>
        <v>Anicic Josip</v>
      </c>
    </row>
    <row r="473" spans="1:4" x14ac:dyDescent="0.25">
      <c r="A473" s="120">
        <v>1243009</v>
      </c>
      <c r="B473" s="119" t="s">
        <v>477</v>
      </c>
      <c r="C473" s="119" t="s">
        <v>74</v>
      </c>
      <c r="D473" s="119" t="str">
        <f t="shared" si="7"/>
        <v>Hasler Michael</v>
      </c>
    </row>
    <row r="474" spans="1:4" x14ac:dyDescent="0.25">
      <c r="A474" s="120">
        <v>1082791</v>
      </c>
      <c r="B474" s="119" t="s">
        <v>589</v>
      </c>
      <c r="C474" s="119" t="s">
        <v>221</v>
      </c>
      <c r="D474" s="119" t="str">
        <f t="shared" si="7"/>
        <v>Portmann Toni</v>
      </c>
    </row>
    <row r="475" spans="1:4" x14ac:dyDescent="0.25">
      <c r="A475" s="120">
        <v>1201790</v>
      </c>
      <c r="B475" s="119" t="s">
        <v>590</v>
      </c>
      <c r="C475" s="119" t="s">
        <v>55</v>
      </c>
      <c r="D475" s="119" t="str">
        <f t="shared" si="7"/>
        <v>Albisser Anton</v>
      </c>
    </row>
    <row r="476" spans="1:4" x14ac:dyDescent="0.25">
      <c r="A476" s="120">
        <v>1225782</v>
      </c>
      <c r="B476" s="119" t="s">
        <v>591</v>
      </c>
      <c r="C476" s="119" t="s">
        <v>592</v>
      </c>
      <c r="D476" s="119" t="str">
        <f t="shared" si="7"/>
        <v>Venhoda Sabine</v>
      </c>
    </row>
    <row r="477" spans="1:4" x14ac:dyDescent="0.25">
      <c r="A477" s="120">
        <v>1058787</v>
      </c>
      <c r="B477" s="119" t="s">
        <v>593</v>
      </c>
      <c r="C477" s="119" t="s">
        <v>136</v>
      </c>
      <c r="D477" s="119" t="str">
        <f t="shared" si="7"/>
        <v>Zürcher Hans</v>
      </c>
    </row>
    <row r="478" spans="1:4" x14ac:dyDescent="0.25">
      <c r="A478" s="120">
        <v>1203221</v>
      </c>
      <c r="B478" s="119" t="s">
        <v>310</v>
      </c>
      <c r="C478" s="119" t="s">
        <v>594</v>
      </c>
      <c r="D478" s="119" t="str">
        <f t="shared" si="7"/>
        <v>Schmid Renate</v>
      </c>
    </row>
    <row r="479" spans="1:4" x14ac:dyDescent="0.25">
      <c r="A479" s="120">
        <v>1120622</v>
      </c>
      <c r="B479" s="119" t="s">
        <v>595</v>
      </c>
      <c r="C479" s="119" t="s">
        <v>596</v>
      </c>
      <c r="D479" s="119" t="str">
        <f t="shared" si="7"/>
        <v>Fricker Konrad</v>
      </c>
    </row>
    <row r="480" spans="1:4" x14ac:dyDescent="0.25">
      <c r="A480" s="120">
        <v>1203219</v>
      </c>
      <c r="B480" s="119" t="s">
        <v>310</v>
      </c>
      <c r="C480" s="119" t="s">
        <v>597</v>
      </c>
      <c r="D480" s="119" t="str">
        <f t="shared" si="7"/>
        <v>Schmid Theo</v>
      </c>
    </row>
    <row r="481" spans="1:4" x14ac:dyDescent="0.25">
      <c r="A481" s="120">
        <v>1203217</v>
      </c>
      <c r="B481" s="119" t="s">
        <v>598</v>
      </c>
      <c r="C481" s="119" t="s">
        <v>499</v>
      </c>
      <c r="D481" s="119" t="str">
        <f t="shared" si="7"/>
        <v>Kalt Robert</v>
      </c>
    </row>
    <row r="482" spans="1:4" x14ac:dyDescent="0.25">
      <c r="A482" s="120">
        <v>1203214</v>
      </c>
      <c r="B482" s="119" t="s">
        <v>599</v>
      </c>
      <c r="C482" s="119" t="s">
        <v>600</v>
      </c>
      <c r="D482" s="119" t="str">
        <f t="shared" si="7"/>
        <v>Imhof-Berger Yvonne</v>
      </c>
    </row>
    <row r="483" spans="1:4" x14ac:dyDescent="0.25">
      <c r="A483" s="120">
        <v>1061982</v>
      </c>
      <c r="B483" s="119" t="s">
        <v>276</v>
      </c>
      <c r="C483" s="119" t="s">
        <v>314</v>
      </c>
      <c r="D483" s="119" t="str">
        <f t="shared" si="7"/>
        <v>Arnold Adrian</v>
      </c>
    </row>
    <row r="484" spans="1:4" x14ac:dyDescent="0.25">
      <c r="A484" s="120">
        <v>1062598</v>
      </c>
      <c r="B484" s="119" t="s">
        <v>601</v>
      </c>
      <c r="C484" s="119" t="s">
        <v>602</v>
      </c>
      <c r="D484" s="119" t="str">
        <f t="shared" si="7"/>
        <v>Sicher Vali</v>
      </c>
    </row>
    <row r="485" spans="1:4" x14ac:dyDescent="0.25">
      <c r="A485" s="120">
        <v>1063906</v>
      </c>
      <c r="B485" s="119" t="s">
        <v>603</v>
      </c>
      <c r="C485" s="119" t="s">
        <v>311</v>
      </c>
      <c r="D485" s="119" t="str">
        <f t="shared" si="7"/>
        <v>Loretz Stephan</v>
      </c>
    </row>
    <row r="486" spans="1:4" x14ac:dyDescent="0.25">
      <c r="A486" s="120">
        <v>1030720</v>
      </c>
      <c r="B486" s="119" t="s">
        <v>604</v>
      </c>
      <c r="C486" s="119" t="s">
        <v>346</v>
      </c>
      <c r="D486" s="119" t="str">
        <f t="shared" si="7"/>
        <v>Walker Silvan</v>
      </c>
    </row>
    <row r="487" spans="1:4" x14ac:dyDescent="0.25">
      <c r="A487" s="120">
        <v>1063907</v>
      </c>
      <c r="B487" s="119" t="s">
        <v>604</v>
      </c>
      <c r="C487" s="119" t="s">
        <v>373</v>
      </c>
      <c r="D487" s="119" t="str">
        <f t="shared" si="7"/>
        <v>Walker Franz</v>
      </c>
    </row>
    <row r="488" spans="1:4" x14ac:dyDescent="0.25">
      <c r="A488" s="120">
        <v>1258495</v>
      </c>
      <c r="B488" s="119" t="s">
        <v>604</v>
      </c>
      <c r="C488" s="119" t="s">
        <v>605</v>
      </c>
      <c r="D488" s="119" t="str">
        <f t="shared" si="7"/>
        <v>Walker Gabriel</v>
      </c>
    </row>
    <row r="489" spans="1:4" x14ac:dyDescent="0.25">
      <c r="A489" s="120">
        <v>1409880</v>
      </c>
      <c r="B489" s="119" t="s">
        <v>606</v>
      </c>
      <c r="C489" s="119" t="s">
        <v>131</v>
      </c>
      <c r="D489" s="119" t="str">
        <f t="shared" si="7"/>
        <v>Kempf Daniel</v>
      </c>
    </row>
    <row r="490" spans="1:4" x14ac:dyDescent="0.25">
      <c r="A490" s="120">
        <v>1153614</v>
      </c>
      <c r="B490" s="119" t="s">
        <v>607</v>
      </c>
      <c r="C490" s="119" t="s">
        <v>113</v>
      </c>
      <c r="D490" s="119" t="str">
        <f t="shared" si="7"/>
        <v>Luzzani Roger</v>
      </c>
    </row>
    <row r="491" spans="1:4" x14ac:dyDescent="0.25">
      <c r="A491" s="120">
        <v>1057509</v>
      </c>
      <c r="B491" s="119" t="s">
        <v>608</v>
      </c>
      <c r="C491" s="119" t="s">
        <v>326</v>
      </c>
      <c r="D491" s="119" t="str">
        <f t="shared" si="7"/>
        <v>Dittli Heinrich</v>
      </c>
    </row>
    <row r="492" spans="1:4" x14ac:dyDescent="0.25">
      <c r="A492" s="120">
        <v>1830771</v>
      </c>
      <c r="B492" s="119" t="s">
        <v>609</v>
      </c>
      <c r="C492" s="119" t="s">
        <v>610</v>
      </c>
      <c r="D492" s="119" t="str">
        <f t="shared" si="7"/>
        <v>Werder Regula</v>
      </c>
    </row>
    <row r="493" spans="1:4" x14ac:dyDescent="0.25">
      <c r="A493" s="120">
        <v>1875358</v>
      </c>
      <c r="B493" s="119" t="s">
        <v>611</v>
      </c>
      <c r="C493" s="119" t="s">
        <v>37</v>
      </c>
      <c r="D493" s="119" t="str">
        <f t="shared" si="7"/>
        <v>Gemperle Alex</v>
      </c>
    </row>
    <row r="494" spans="1:4" x14ac:dyDescent="0.25">
      <c r="A494" s="120">
        <v>1203283</v>
      </c>
      <c r="B494" s="119" t="s">
        <v>365</v>
      </c>
      <c r="C494" s="119" t="s">
        <v>524</v>
      </c>
      <c r="D494" s="119" t="str">
        <f t="shared" si="7"/>
        <v>Baumgartner Alois</v>
      </c>
    </row>
    <row r="495" spans="1:4" x14ac:dyDescent="0.25">
      <c r="A495" s="120">
        <v>1203301</v>
      </c>
      <c r="B495" s="119" t="s">
        <v>612</v>
      </c>
      <c r="C495" s="119" t="s">
        <v>204</v>
      </c>
      <c r="D495" s="119" t="str">
        <f t="shared" si="7"/>
        <v>Syfrig Armin</v>
      </c>
    </row>
    <row r="496" spans="1:4" x14ac:dyDescent="0.25">
      <c r="A496" s="120">
        <v>1203302</v>
      </c>
      <c r="B496" s="119" t="s">
        <v>613</v>
      </c>
      <c r="C496" s="119" t="s">
        <v>39</v>
      </c>
      <c r="D496" s="119" t="str">
        <f t="shared" si="7"/>
        <v>Thomann Martin</v>
      </c>
    </row>
    <row r="497" spans="1:4" x14ac:dyDescent="0.25">
      <c r="A497" s="120">
        <v>1290314</v>
      </c>
      <c r="B497" s="119" t="s">
        <v>614</v>
      </c>
      <c r="C497" s="119" t="s">
        <v>171</v>
      </c>
      <c r="D497" s="119" t="str">
        <f t="shared" si="7"/>
        <v>Peterhans Ruth</v>
      </c>
    </row>
    <row r="498" spans="1:4" x14ac:dyDescent="0.25">
      <c r="A498" s="120">
        <v>1895398</v>
      </c>
      <c r="B498" s="119" t="s">
        <v>615</v>
      </c>
      <c r="C498" s="119" t="s">
        <v>616</v>
      </c>
      <c r="D498" s="119" t="str">
        <f t="shared" si="7"/>
        <v>Baum Rebekka</v>
      </c>
    </row>
    <row r="499" spans="1:4" x14ac:dyDescent="0.25">
      <c r="A499" s="120">
        <v>1461464</v>
      </c>
      <c r="B499" s="119" t="s">
        <v>617</v>
      </c>
      <c r="C499" s="119" t="s">
        <v>618</v>
      </c>
      <c r="D499" s="119" t="str">
        <f t="shared" si="7"/>
        <v>Luthiger Christina</v>
      </c>
    </row>
    <row r="500" spans="1:4" x14ac:dyDescent="0.25">
      <c r="A500" s="120">
        <v>1203285</v>
      </c>
      <c r="B500" s="119" t="s">
        <v>619</v>
      </c>
      <c r="C500" s="119" t="s">
        <v>373</v>
      </c>
      <c r="D500" s="119" t="str">
        <f t="shared" si="7"/>
        <v>Bucheli Franz</v>
      </c>
    </row>
    <row r="501" spans="1:4" x14ac:dyDescent="0.25">
      <c r="A501" s="120">
        <v>1872049</v>
      </c>
      <c r="B501" s="119" t="s">
        <v>617</v>
      </c>
      <c r="C501" s="119" t="s">
        <v>568</v>
      </c>
      <c r="D501" s="119" t="str">
        <f t="shared" si="7"/>
        <v>Luthiger Joe</v>
      </c>
    </row>
    <row r="502" spans="1:4" x14ac:dyDescent="0.25">
      <c r="A502" s="120">
        <v>1063884</v>
      </c>
      <c r="B502" s="119" t="s">
        <v>365</v>
      </c>
      <c r="C502" s="119" t="s">
        <v>49</v>
      </c>
      <c r="D502" s="119" t="str">
        <f t="shared" si="7"/>
        <v>Baumgartner Peter</v>
      </c>
    </row>
    <row r="503" spans="1:4" x14ac:dyDescent="0.25">
      <c r="A503" s="120">
        <v>1203300</v>
      </c>
      <c r="B503" s="119" t="s">
        <v>612</v>
      </c>
      <c r="C503" s="119" t="s">
        <v>107</v>
      </c>
      <c r="D503" s="119" t="str">
        <f t="shared" si="7"/>
        <v>Syfrig Beat</v>
      </c>
    </row>
    <row r="504" spans="1:4" x14ac:dyDescent="0.25">
      <c r="A504" s="120">
        <v>1203289</v>
      </c>
      <c r="B504" s="119" t="s">
        <v>617</v>
      </c>
      <c r="C504" s="119" t="s">
        <v>107</v>
      </c>
      <c r="D504" s="119" t="str">
        <f t="shared" si="7"/>
        <v>Luthiger Beat</v>
      </c>
    </row>
    <row r="505" spans="1:4" x14ac:dyDescent="0.25">
      <c r="A505" s="120">
        <v>1203303</v>
      </c>
      <c r="B505" s="119" t="s">
        <v>609</v>
      </c>
      <c r="C505" s="119" t="s">
        <v>74</v>
      </c>
      <c r="D505" s="119" t="str">
        <f t="shared" si="7"/>
        <v>Werder Michael</v>
      </c>
    </row>
    <row r="506" spans="1:4" x14ac:dyDescent="0.25">
      <c r="A506" s="120">
        <v>1203287</v>
      </c>
      <c r="B506" s="119" t="s">
        <v>360</v>
      </c>
      <c r="C506" s="119" t="s">
        <v>131</v>
      </c>
      <c r="D506" s="119" t="str">
        <f t="shared" si="7"/>
        <v>Bütler Daniel</v>
      </c>
    </row>
    <row r="507" spans="1:4" x14ac:dyDescent="0.25">
      <c r="A507" s="120">
        <v>1203295</v>
      </c>
      <c r="B507" s="119" t="s">
        <v>620</v>
      </c>
      <c r="C507" s="119" t="s">
        <v>343</v>
      </c>
      <c r="D507" s="119" t="str">
        <f t="shared" si="7"/>
        <v>Studer Patrick</v>
      </c>
    </row>
    <row r="508" spans="1:4" x14ac:dyDescent="0.25">
      <c r="A508" s="120">
        <v>1217170</v>
      </c>
      <c r="B508" s="119" t="s">
        <v>621</v>
      </c>
      <c r="C508" s="119" t="s">
        <v>622</v>
      </c>
      <c r="D508" s="119" t="str">
        <f t="shared" si="7"/>
        <v>Gretener August</v>
      </c>
    </row>
    <row r="509" spans="1:4" x14ac:dyDescent="0.25">
      <c r="A509" s="120">
        <v>1203346</v>
      </c>
      <c r="B509" s="119" t="s">
        <v>623</v>
      </c>
      <c r="C509" s="119" t="s">
        <v>107</v>
      </c>
      <c r="D509" s="119" t="str">
        <f t="shared" si="7"/>
        <v>Dober Beat</v>
      </c>
    </row>
    <row r="510" spans="1:4" x14ac:dyDescent="0.25">
      <c r="A510" s="120">
        <v>1765770</v>
      </c>
      <c r="B510" s="119" t="s">
        <v>624</v>
      </c>
      <c r="C510" s="119" t="s">
        <v>368</v>
      </c>
      <c r="D510" s="119" t="str">
        <f t="shared" si="7"/>
        <v>Patelli Nino</v>
      </c>
    </row>
    <row r="511" spans="1:4" x14ac:dyDescent="0.25">
      <c r="A511" s="120">
        <v>1203344</v>
      </c>
      <c r="B511" s="119" t="s">
        <v>566</v>
      </c>
      <c r="C511" s="119" t="s">
        <v>173</v>
      </c>
      <c r="D511" s="119" t="str">
        <f t="shared" si="7"/>
        <v>Ambauen Lukas</v>
      </c>
    </row>
    <row r="512" spans="1:4" x14ac:dyDescent="0.25">
      <c r="A512" s="120">
        <v>1829108</v>
      </c>
      <c r="B512" s="119" t="s">
        <v>623</v>
      </c>
      <c r="C512" s="119" t="s">
        <v>119</v>
      </c>
      <c r="D512" s="119" t="str">
        <f t="shared" si="7"/>
        <v>Dober Roman</v>
      </c>
    </row>
    <row r="513" spans="1:4" x14ac:dyDescent="0.25">
      <c r="A513" s="120">
        <v>1891663</v>
      </c>
      <c r="B513" s="119" t="s">
        <v>165</v>
      </c>
      <c r="C513" s="119" t="s">
        <v>138</v>
      </c>
      <c r="D513" s="119" t="str">
        <f t="shared" si="7"/>
        <v>Hess Urs</v>
      </c>
    </row>
    <row r="514" spans="1:4" x14ac:dyDescent="0.25">
      <c r="A514" s="120">
        <v>2294582</v>
      </c>
      <c r="B514" s="119" t="s">
        <v>625</v>
      </c>
      <c r="C514" s="119" t="s">
        <v>626</v>
      </c>
      <c r="D514" s="119" t="str">
        <f t="shared" si="7"/>
        <v>von Glahn Lepple Martina</v>
      </c>
    </row>
    <row r="515" spans="1:4" x14ac:dyDescent="0.25">
      <c r="A515" s="120">
        <v>1203342</v>
      </c>
      <c r="B515" s="119" t="s">
        <v>566</v>
      </c>
      <c r="C515" s="119" t="s">
        <v>49</v>
      </c>
      <c r="D515" s="119" t="str">
        <f t="shared" ref="D515:D578" si="8">B515&amp;" "&amp;C515</f>
        <v>Ambauen Peter</v>
      </c>
    </row>
    <row r="516" spans="1:4" x14ac:dyDescent="0.25">
      <c r="A516" s="120">
        <v>1063871</v>
      </c>
      <c r="B516" s="119" t="s">
        <v>627</v>
      </c>
      <c r="C516" s="119" t="s">
        <v>295</v>
      </c>
      <c r="D516" s="119" t="str">
        <f t="shared" si="8"/>
        <v>Eberhard Markus</v>
      </c>
    </row>
    <row r="517" spans="1:4" x14ac:dyDescent="0.25">
      <c r="A517" s="120">
        <v>1192066</v>
      </c>
      <c r="B517" s="119" t="s">
        <v>627</v>
      </c>
      <c r="C517" s="119" t="s">
        <v>628</v>
      </c>
      <c r="D517" s="119" t="str">
        <f t="shared" si="8"/>
        <v>Eberhard Theres</v>
      </c>
    </row>
    <row r="518" spans="1:4" x14ac:dyDescent="0.25">
      <c r="A518" s="120">
        <v>1203347</v>
      </c>
      <c r="B518" s="119" t="s">
        <v>623</v>
      </c>
      <c r="C518" s="119" t="s">
        <v>57</v>
      </c>
      <c r="D518" s="119" t="str">
        <f t="shared" si="8"/>
        <v>Dober Bruno</v>
      </c>
    </row>
    <row r="519" spans="1:4" x14ac:dyDescent="0.25">
      <c r="A519" s="120">
        <v>1685389</v>
      </c>
      <c r="B519" s="119" t="s">
        <v>629</v>
      </c>
      <c r="C519" s="119" t="s">
        <v>630</v>
      </c>
      <c r="D519" s="119" t="str">
        <f t="shared" si="8"/>
        <v>Iten Yanik</v>
      </c>
    </row>
    <row r="520" spans="1:4" x14ac:dyDescent="0.25">
      <c r="A520" s="120">
        <v>1173464</v>
      </c>
      <c r="B520" s="119" t="s">
        <v>631</v>
      </c>
      <c r="C520" s="119" t="s">
        <v>339</v>
      </c>
      <c r="D520" s="119" t="str">
        <f t="shared" si="8"/>
        <v>Eichholzer Bernhard</v>
      </c>
    </row>
    <row r="521" spans="1:4" x14ac:dyDescent="0.25">
      <c r="A521" s="120">
        <v>2262136</v>
      </c>
      <c r="B521" s="119" t="s">
        <v>632</v>
      </c>
      <c r="C521" s="119" t="s">
        <v>544</v>
      </c>
      <c r="D521" s="119" t="str">
        <f t="shared" si="8"/>
        <v>Zollinger Eveline</v>
      </c>
    </row>
    <row r="522" spans="1:4" x14ac:dyDescent="0.25">
      <c r="A522" s="120">
        <v>1126415</v>
      </c>
      <c r="B522" s="119" t="s">
        <v>633</v>
      </c>
      <c r="C522" s="119" t="s">
        <v>634</v>
      </c>
      <c r="D522" s="119" t="str">
        <f t="shared" si="8"/>
        <v>Doswald Ulrich</v>
      </c>
    </row>
    <row r="523" spans="1:4" x14ac:dyDescent="0.25">
      <c r="A523" s="120">
        <v>1179490</v>
      </c>
      <c r="B523" s="119" t="s">
        <v>635</v>
      </c>
      <c r="C523" s="119" t="s">
        <v>295</v>
      </c>
      <c r="D523" s="119" t="str">
        <f t="shared" si="8"/>
        <v>Hugener Markus</v>
      </c>
    </row>
    <row r="524" spans="1:4" x14ac:dyDescent="0.25">
      <c r="A524" s="120">
        <v>1238259</v>
      </c>
      <c r="B524" s="119" t="s">
        <v>636</v>
      </c>
      <c r="C524" s="119" t="s">
        <v>256</v>
      </c>
      <c r="D524" s="119" t="str">
        <f t="shared" si="8"/>
        <v>Hoppler Dominic</v>
      </c>
    </row>
    <row r="525" spans="1:4" x14ac:dyDescent="0.25">
      <c r="A525" s="120">
        <v>1173473</v>
      </c>
      <c r="B525" s="119" t="s">
        <v>447</v>
      </c>
      <c r="C525" s="119" t="s">
        <v>456</v>
      </c>
      <c r="D525" s="119" t="str">
        <f t="shared" si="8"/>
        <v>Niederberger Pius</v>
      </c>
    </row>
    <row r="526" spans="1:4" x14ac:dyDescent="0.25">
      <c r="A526" s="120">
        <v>1171034</v>
      </c>
      <c r="B526" s="119" t="s">
        <v>637</v>
      </c>
      <c r="C526" s="119" t="s">
        <v>164</v>
      </c>
      <c r="D526" s="119" t="str">
        <f t="shared" si="8"/>
        <v>Barmet Stefan</v>
      </c>
    </row>
    <row r="527" spans="1:4" x14ac:dyDescent="0.25">
      <c r="A527" s="120">
        <v>1586671</v>
      </c>
      <c r="B527" s="119" t="s">
        <v>56</v>
      </c>
      <c r="C527" s="119" t="s">
        <v>164</v>
      </c>
      <c r="D527" s="119" t="str">
        <f t="shared" si="8"/>
        <v>Landolt Stefan</v>
      </c>
    </row>
    <row r="528" spans="1:4" x14ac:dyDescent="0.25">
      <c r="A528" s="120">
        <v>1203312</v>
      </c>
      <c r="B528" s="119" t="s">
        <v>635</v>
      </c>
      <c r="C528" s="119" t="s">
        <v>323</v>
      </c>
      <c r="D528" s="119" t="str">
        <f t="shared" si="8"/>
        <v>Hugener Karl</v>
      </c>
    </row>
    <row r="529" spans="1:4" x14ac:dyDescent="0.25">
      <c r="A529" s="120">
        <v>1157515</v>
      </c>
      <c r="B529" s="119" t="s">
        <v>638</v>
      </c>
      <c r="C529" s="119" t="s">
        <v>57</v>
      </c>
      <c r="D529" s="119" t="str">
        <f t="shared" si="8"/>
        <v>Nussbaumer Bruno</v>
      </c>
    </row>
    <row r="530" spans="1:4" x14ac:dyDescent="0.25">
      <c r="A530" s="120">
        <v>1203316</v>
      </c>
      <c r="B530" s="119" t="s">
        <v>639</v>
      </c>
      <c r="C530" s="119" t="s">
        <v>196</v>
      </c>
      <c r="D530" s="119" t="str">
        <f t="shared" si="8"/>
        <v>Lüthold René</v>
      </c>
    </row>
    <row r="531" spans="1:4" x14ac:dyDescent="0.25">
      <c r="A531" s="120">
        <v>1203326</v>
      </c>
      <c r="B531" s="119" t="s">
        <v>640</v>
      </c>
      <c r="C531" s="119" t="s">
        <v>641</v>
      </c>
      <c r="D531" s="119" t="str">
        <f t="shared" si="8"/>
        <v>Kränzlin Gerhard</v>
      </c>
    </row>
    <row r="532" spans="1:4" x14ac:dyDescent="0.25">
      <c r="A532" s="120">
        <v>1203315</v>
      </c>
      <c r="B532" s="119" t="s">
        <v>642</v>
      </c>
      <c r="C532" s="119" t="s">
        <v>51</v>
      </c>
      <c r="D532" s="119" t="str">
        <f t="shared" si="8"/>
        <v>Lüscher Ernst</v>
      </c>
    </row>
    <row r="533" spans="1:4" x14ac:dyDescent="0.25">
      <c r="A533" s="120">
        <v>1463067</v>
      </c>
      <c r="B533" s="119" t="s">
        <v>643</v>
      </c>
      <c r="C533" s="119" t="s">
        <v>131</v>
      </c>
      <c r="D533" s="119" t="str">
        <f t="shared" si="8"/>
        <v>Wegst Daniel</v>
      </c>
    </row>
    <row r="534" spans="1:4" x14ac:dyDescent="0.25">
      <c r="A534" s="120">
        <v>1203370</v>
      </c>
      <c r="B534" s="119" t="s">
        <v>644</v>
      </c>
      <c r="C534" s="119" t="s">
        <v>60</v>
      </c>
      <c r="D534" s="119" t="str">
        <f t="shared" si="8"/>
        <v>Künzle Rolf</v>
      </c>
    </row>
    <row r="535" spans="1:4" x14ac:dyDescent="0.25">
      <c r="A535" s="120">
        <v>1463327</v>
      </c>
      <c r="B535" s="119" t="s">
        <v>645</v>
      </c>
      <c r="C535" s="119" t="s">
        <v>164</v>
      </c>
      <c r="D535" s="119" t="str">
        <f t="shared" si="8"/>
        <v>Bertschi Stefan</v>
      </c>
    </row>
    <row r="536" spans="1:4" x14ac:dyDescent="0.25">
      <c r="A536" s="120">
        <v>1101672</v>
      </c>
      <c r="B536" s="119" t="s">
        <v>646</v>
      </c>
      <c r="C536" s="119" t="s">
        <v>439</v>
      </c>
      <c r="D536" s="119" t="str">
        <f t="shared" si="8"/>
        <v>Kottmann Jost</v>
      </c>
    </row>
    <row r="537" spans="1:4" x14ac:dyDescent="0.25">
      <c r="A537" s="120">
        <v>1122821</v>
      </c>
      <c r="B537" s="119" t="s">
        <v>237</v>
      </c>
      <c r="C537" s="119" t="s">
        <v>233</v>
      </c>
      <c r="D537" s="119" t="str">
        <f t="shared" si="8"/>
        <v>Leu Roland</v>
      </c>
    </row>
    <row r="538" spans="1:4" x14ac:dyDescent="0.25">
      <c r="A538" s="120">
        <v>1034785</v>
      </c>
      <c r="B538" s="119" t="s">
        <v>647</v>
      </c>
      <c r="C538" s="119" t="s">
        <v>189</v>
      </c>
      <c r="D538" s="119" t="str">
        <f t="shared" si="8"/>
        <v>Gautschi Christoph</v>
      </c>
    </row>
    <row r="539" spans="1:4" x14ac:dyDescent="0.25">
      <c r="A539" s="120">
        <v>1036365</v>
      </c>
      <c r="B539" s="119" t="s">
        <v>496</v>
      </c>
      <c r="C539" s="119" t="s">
        <v>648</v>
      </c>
      <c r="D539" s="119" t="str">
        <f t="shared" si="8"/>
        <v>Wüest Anita</v>
      </c>
    </row>
    <row r="540" spans="1:4" x14ac:dyDescent="0.25">
      <c r="A540" s="120">
        <v>1129874</v>
      </c>
      <c r="B540" s="119" t="s">
        <v>647</v>
      </c>
      <c r="C540" s="119" t="s">
        <v>49</v>
      </c>
      <c r="D540" s="119" t="str">
        <f t="shared" si="8"/>
        <v>Gautschi Peter</v>
      </c>
    </row>
    <row r="541" spans="1:4" x14ac:dyDescent="0.25">
      <c r="A541" s="120">
        <v>1203367</v>
      </c>
      <c r="B541" s="119" t="s">
        <v>649</v>
      </c>
      <c r="C541" s="119" t="s">
        <v>650</v>
      </c>
      <c r="D541" s="119" t="str">
        <f t="shared" si="8"/>
        <v>Koller Friedrich</v>
      </c>
    </row>
    <row r="542" spans="1:4" x14ac:dyDescent="0.25">
      <c r="A542" s="120">
        <v>1133817</v>
      </c>
      <c r="B542" s="119" t="s">
        <v>651</v>
      </c>
      <c r="C542" s="119" t="s">
        <v>560</v>
      </c>
      <c r="D542" s="119" t="str">
        <f t="shared" si="8"/>
        <v>Holliger Otto</v>
      </c>
    </row>
    <row r="543" spans="1:4" x14ac:dyDescent="0.25">
      <c r="A543" s="120">
        <v>1498874</v>
      </c>
      <c r="B543" s="119" t="s">
        <v>652</v>
      </c>
      <c r="C543" s="119" t="s">
        <v>357</v>
      </c>
      <c r="D543" s="119" t="str">
        <f t="shared" si="8"/>
        <v>Leutwyler Tobias</v>
      </c>
    </row>
    <row r="544" spans="1:4" x14ac:dyDescent="0.25">
      <c r="A544" s="120">
        <v>1622855</v>
      </c>
      <c r="B544" s="119" t="s">
        <v>165</v>
      </c>
      <c r="C544" s="119" t="s">
        <v>653</v>
      </c>
      <c r="D544" s="119" t="str">
        <f t="shared" si="8"/>
        <v>Hess Ben</v>
      </c>
    </row>
    <row r="545" spans="1:4" x14ac:dyDescent="0.25">
      <c r="A545" s="120">
        <v>1829796</v>
      </c>
      <c r="B545" s="119" t="s">
        <v>654</v>
      </c>
      <c r="C545" s="119" t="s">
        <v>247</v>
      </c>
      <c r="D545" s="119" t="str">
        <f t="shared" si="8"/>
        <v>Hochuli Marc</v>
      </c>
    </row>
    <row r="546" spans="1:4" x14ac:dyDescent="0.25">
      <c r="A546" s="120">
        <v>1498875</v>
      </c>
      <c r="B546" s="119" t="s">
        <v>51</v>
      </c>
      <c r="C546" s="119" t="s">
        <v>164</v>
      </c>
      <c r="D546" s="119" t="str">
        <f t="shared" si="8"/>
        <v>Ernst Stefan</v>
      </c>
    </row>
    <row r="547" spans="1:4" x14ac:dyDescent="0.25">
      <c r="A547" s="120">
        <v>1203380</v>
      </c>
      <c r="B547" s="119" t="s">
        <v>655</v>
      </c>
      <c r="C547" s="119" t="s">
        <v>183</v>
      </c>
      <c r="D547" s="119" t="str">
        <f t="shared" si="8"/>
        <v>Kuster Marcel</v>
      </c>
    </row>
    <row r="548" spans="1:4" x14ac:dyDescent="0.25">
      <c r="A548" s="120">
        <v>1203538</v>
      </c>
      <c r="B548" s="119" t="s">
        <v>656</v>
      </c>
      <c r="C548" s="119" t="s">
        <v>136</v>
      </c>
      <c r="D548" s="119" t="str">
        <f t="shared" si="8"/>
        <v>Wampfler Hans</v>
      </c>
    </row>
    <row r="549" spans="1:4" x14ac:dyDescent="0.25">
      <c r="A549" s="120">
        <v>1236943</v>
      </c>
      <c r="B549" s="119" t="s">
        <v>657</v>
      </c>
      <c r="C549" s="119" t="s">
        <v>110</v>
      </c>
      <c r="D549" s="119" t="str">
        <f t="shared" si="8"/>
        <v>Geiser Hanspeter</v>
      </c>
    </row>
    <row r="550" spans="1:4" x14ac:dyDescent="0.25">
      <c r="A550" s="120">
        <v>1894076</v>
      </c>
      <c r="B550" s="119" t="s">
        <v>658</v>
      </c>
      <c r="C550" s="119" t="s">
        <v>659</v>
      </c>
      <c r="D550" s="119" t="str">
        <f t="shared" si="8"/>
        <v>Fuhrmann Uwe</v>
      </c>
    </row>
    <row r="551" spans="1:4" x14ac:dyDescent="0.25">
      <c r="A551" s="120">
        <v>1255498</v>
      </c>
      <c r="B551" s="119" t="s">
        <v>660</v>
      </c>
      <c r="C551" s="119" t="s">
        <v>661</v>
      </c>
      <c r="D551" s="119" t="str">
        <f t="shared" si="8"/>
        <v>Kaufmann Madeleine</v>
      </c>
    </row>
    <row r="552" spans="1:4" x14ac:dyDescent="0.25">
      <c r="A552" s="120">
        <v>1203401</v>
      </c>
      <c r="B552" s="119" t="s">
        <v>660</v>
      </c>
      <c r="C552" s="119" t="s">
        <v>373</v>
      </c>
      <c r="D552" s="119" t="str">
        <f t="shared" si="8"/>
        <v>Kaufmann Franz</v>
      </c>
    </row>
    <row r="553" spans="1:4" x14ac:dyDescent="0.25">
      <c r="A553" s="120">
        <v>1203533</v>
      </c>
      <c r="B553" s="119" t="s">
        <v>382</v>
      </c>
      <c r="C553" s="119" t="s">
        <v>413</v>
      </c>
      <c r="D553" s="119" t="str">
        <f t="shared" si="8"/>
        <v>Manser Fridolin</v>
      </c>
    </row>
    <row r="554" spans="1:4" x14ac:dyDescent="0.25">
      <c r="A554" s="120">
        <v>2258321</v>
      </c>
      <c r="B554" s="119" t="s">
        <v>662</v>
      </c>
      <c r="C554" s="119" t="s">
        <v>663</v>
      </c>
      <c r="D554" s="119" t="str">
        <f t="shared" si="8"/>
        <v>Cupta Naveen</v>
      </c>
    </row>
    <row r="555" spans="1:4" x14ac:dyDescent="0.25">
      <c r="A555" s="120">
        <v>1203535</v>
      </c>
      <c r="B555" s="119" t="s">
        <v>664</v>
      </c>
      <c r="C555" s="119" t="s">
        <v>665</v>
      </c>
      <c r="D555" s="119" t="str">
        <f t="shared" si="8"/>
        <v>Ryffel Georges</v>
      </c>
    </row>
    <row r="556" spans="1:4" x14ac:dyDescent="0.25">
      <c r="A556" s="120">
        <v>1203540</v>
      </c>
      <c r="B556" s="119" t="s">
        <v>666</v>
      </c>
      <c r="C556" s="119" t="s">
        <v>164</v>
      </c>
      <c r="D556" s="119" t="str">
        <f t="shared" si="8"/>
        <v>Wussler Stefan</v>
      </c>
    </row>
    <row r="557" spans="1:4" x14ac:dyDescent="0.25">
      <c r="A557" s="120">
        <v>1704389</v>
      </c>
      <c r="B557" s="119" t="s">
        <v>667</v>
      </c>
      <c r="C557" s="119" t="s">
        <v>93</v>
      </c>
      <c r="D557" s="119" t="str">
        <f t="shared" si="8"/>
        <v>Citton Marco</v>
      </c>
    </row>
    <row r="558" spans="1:4" x14ac:dyDescent="0.25">
      <c r="A558" s="120">
        <v>1203542</v>
      </c>
      <c r="B558" s="119" t="s">
        <v>234</v>
      </c>
      <c r="C558" s="119" t="s">
        <v>668</v>
      </c>
      <c r="D558" s="119" t="str">
        <f t="shared" si="8"/>
        <v>Egger Fabian</v>
      </c>
    </row>
    <row r="559" spans="1:4" x14ac:dyDescent="0.25">
      <c r="A559" s="120">
        <v>1064832</v>
      </c>
      <c r="B559" s="119" t="s">
        <v>669</v>
      </c>
      <c r="C559" s="119" t="s">
        <v>105</v>
      </c>
      <c r="D559" s="119" t="str">
        <f t="shared" si="8"/>
        <v>Meury Thomas</v>
      </c>
    </row>
    <row r="560" spans="1:4" x14ac:dyDescent="0.25">
      <c r="A560" s="120">
        <v>1062736</v>
      </c>
      <c r="B560" s="119" t="s">
        <v>310</v>
      </c>
      <c r="C560" s="119" t="s">
        <v>110</v>
      </c>
      <c r="D560" s="119" t="str">
        <f t="shared" si="8"/>
        <v>Schmid Hanspeter</v>
      </c>
    </row>
    <row r="561" spans="1:4" x14ac:dyDescent="0.25">
      <c r="A561" s="120">
        <v>1203552</v>
      </c>
      <c r="B561" s="119" t="s">
        <v>563</v>
      </c>
      <c r="C561" s="119" t="s">
        <v>57</v>
      </c>
      <c r="D561" s="119" t="str">
        <f t="shared" si="8"/>
        <v>Unternährer Bruno</v>
      </c>
    </row>
    <row r="562" spans="1:4" x14ac:dyDescent="0.25">
      <c r="A562" s="120">
        <v>1410123</v>
      </c>
      <c r="B562" s="119" t="s">
        <v>670</v>
      </c>
      <c r="C562" s="119" t="s">
        <v>164</v>
      </c>
      <c r="D562" s="119" t="str">
        <f t="shared" si="8"/>
        <v>Wyrsch Stefan</v>
      </c>
    </row>
    <row r="563" spans="1:4" x14ac:dyDescent="0.25">
      <c r="A563" s="120">
        <v>1466398</v>
      </c>
      <c r="B563" s="119" t="s">
        <v>671</v>
      </c>
      <c r="C563" s="119" t="s">
        <v>672</v>
      </c>
      <c r="D563" s="119" t="str">
        <f t="shared" si="8"/>
        <v>Huwiler Jana</v>
      </c>
    </row>
    <row r="564" spans="1:4" x14ac:dyDescent="0.25">
      <c r="A564" s="120">
        <v>1203271</v>
      </c>
      <c r="B564" s="119" t="s">
        <v>333</v>
      </c>
      <c r="C564" s="119" t="s">
        <v>673</v>
      </c>
      <c r="D564" s="119" t="str">
        <f t="shared" si="8"/>
        <v>Egli Ferdi</v>
      </c>
    </row>
    <row r="565" spans="1:4" x14ac:dyDescent="0.25">
      <c r="A565" s="120">
        <v>1894205</v>
      </c>
      <c r="B565" s="119" t="s">
        <v>102</v>
      </c>
      <c r="C565" s="119" t="s">
        <v>183</v>
      </c>
      <c r="D565" s="119" t="str">
        <f t="shared" si="8"/>
        <v>Hurni Marcel</v>
      </c>
    </row>
    <row r="566" spans="1:4" x14ac:dyDescent="0.25">
      <c r="A566" s="120">
        <v>1265499</v>
      </c>
      <c r="B566" s="119" t="s">
        <v>310</v>
      </c>
      <c r="C566" s="119" t="s">
        <v>674</v>
      </c>
      <c r="D566" s="119" t="str">
        <f t="shared" si="8"/>
        <v>Schmid Seppi</v>
      </c>
    </row>
    <row r="567" spans="1:4" x14ac:dyDescent="0.25">
      <c r="A567" s="120">
        <v>1203548</v>
      </c>
      <c r="B567" s="119" t="s">
        <v>671</v>
      </c>
      <c r="C567" s="119" t="s">
        <v>66</v>
      </c>
      <c r="D567" s="119" t="str">
        <f t="shared" si="8"/>
        <v>Huwiler Christian</v>
      </c>
    </row>
    <row r="568" spans="1:4" x14ac:dyDescent="0.25">
      <c r="A568" s="120">
        <v>1522734</v>
      </c>
      <c r="B568" s="119" t="s">
        <v>675</v>
      </c>
      <c r="C568" s="119" t="s">
        <v>105</v>
      </c>
      <c r="D568" s="119" t="str">
        <f t="shared" si="8"/>
        <v>Spiess Thomas</v>
      </c>
    </row>
    <row r="569" spans="1:4" x14ac:dyDescent="0.25">
      <c r="A569" s="120">
        <v>1115955</v>
      </c>
      <c r="B569" s="119" t="s">
        <v>676</v>
      </c>
      <c r="C569" s="119" t="s">
        <v>677</v>
      </c>
      <c r="D569" s="119" t="str">
        <f t="shared" si="8"/>
        <v>Steiner Gregor</v>
      </c>
    </row>
    <row r="570" spans="1:4" x14ac:dyDescent="0.25">
      <c r="A570" s="120">
        <v>1871321</v>
      </c>
      <c r="B570" s="119" t="s">
        <v>675</v>
      </c>
      <c r="C570" s="119" t="s">
        <v>678</v>
      </c>
      <c r="D570" s="119" t="str">
        <f t="shared" si="8"/>
        <v>Spiess Patrizia</v>
      </c>
    </row>
    <row r="571" spans="1:4" x14ac:dyDescent="0.25">
      <c r="A571" s="120">
        <v>1203551</v>
      </c>
      <c r="B571" s="119" t="s">
        <v>675</v>
      </c>
      <c r="C571" s="119" t="s">
        <v>295</v>
      </c>
      <c r="D571" s="119" t="str">
        <f t="shared" si="8"/>
        <v>Spiess Markus</v>
      </c>
    </row>
    <row r="572" spans="1:4" x14ac:dyDescent="0.25">
      <c r="A572" s="120">
        <v>1894204</v>
      </c>
      <c r="B572" s="119" t="s">
        <v>679</v>
      </c>
      <c r="C572" s="119" t="s">
        <v>680</v>
      </c>
      <c r="D572" s="119" t="str">
        <f t="shared" si="8"/>
        <v>Marinkovic Dusan</v>
      </c>
    </row>
    <row r="573" spans="1:4" x14ac:dyDescent="0.25">
      <c r="A573" s="120">
        <v>1239075</v>
      </c>
      <c r="B573" s="119" t="s">
        <v>87</v>
      </c>
      <c r="C573" s="119" t="s">
        <v>57</v>
      </c>
      <c r="D573" s="119" t="str">
        <f t="shared" si="8"/>
        <v>Müller Bruno</v>
      </c>
    </row>
    <row r="574" spans="1:4" x14ac:dyDescent="0.25">
      <c r="A574" s="120">
        <v>1099457</v>
      </c>
      <c r="B574" s="119" t="s">
        <v>681</v>
      </c>
      <c r="C574" s="119" t="s">
        <v>311</v>
      </c>
      <c r="D574" s="119" t="str">
        <f t="shared" si="8"/>
        <v>Luginbühl Stephan</v>
      </c>
    </row>
    <row r="575" spans="1:4" x14ac:dyDescent="0.25">
      <c r="A575" s="120">
        <v>1201828</v>
      </c>
      <c r="B575" s="119" t="s">
        <v>682</v>
      </c>
      <c r="C575" s="119" t="s">
        <v>233</v>
      </c>
      <c r="D575" s="119" t="str">
        <f t="shared" si="8"/>
        <v>Hediger Roland</v>
      </c>
    </row>
    <row r="576" spans="1:4" x14ac:dyDescent="0.25">
      <c r="A576" s="120">
        <v>1201856</v>
      </c>
      <c r="B576" s="119" t="s">
        <v>683</v>
      </c>
      <c r="C576" s="119" t="s">
        <v>346</v>
      </c>
      <c r="D576" s="119" t="str">
        <f t="shared" si="8"/>
        <v>Wyss Silvan</v>
      </c>
    </row>
    <row r="577" spans="1:4" x14ac:dyDescent="0.25">
      <c r="A577" s="120">
        <v>1864956</v>
      </c>
      <c r="B577" s="119" t="s">
        <v>684</v>
      </c>
      <c r="C577" s="119" t="s">
        <v>138</v>
      </c>
      <c r="D577" s="119" t="str">
        <f t="shared" si="8"/>
        <v>Zimmerli Urs</v>
      </c>
    </row>
    <row r="578" spans="1:4" x14ac:dyDescent="0.25">
      <c r="A578" s="120">
        <v>1203564</v>
      </c>
      <c r="B578" s="119" t="s">
        <v>654</v>
      </c>
      <c r="C578" s="119" t="s">
        <v>685</v>
      </c>
      <c r="D578" s="119" t="str">
        <f t="shared" si="8"/>
        <v>Hochuli Esther</v>
      </c>
    </row>
    <row r="579" spans="1:4" x14ac:dyDescent="0.25">
      <c r="A579" s="120">
        <v>1203562</v>
      </c>
      <c r="B579" s="119" t="s">
        <v>682</v>
      </c>
      <c r="C579" s="119" t="s">
        <v>74</v>
      </c>
      <c r="D579" s="119" t="str">
        <f t="shared" ref="D579:D642" si="9">B579&amp;" "&amp;C579</f>
        <v>Hediger Michael</v>
      </c>
    </row>
    <row r="580" spans="1:4" x14ac:dyDescent="0.25">
      <c r="A580" s="120">
        <v>1203570</v>
      </c>
      <c r="B580" s="119" t="s">
        <v>348</v>
      </c>
      <c r="C580" s="119" t="s">
        <v>311</v>
      </c>
      <c r="D580" s="119" t="str">
        <f t="shared" si="9"/>
        <v>Eggenberger Stephan</v>
      </c>
    </row>
    <row r="581" spans="1:4" x14ac:dyDescent="0.25">
      <c r="A581" s="120">
        <v>1063885</v>
      </c>
      <c r="B581" s="119" t="s">
        <v>303</v>
      </c>
      <c r="C581" s="119" t="s">
        <v>292</v>
      </c>
      <c r="D581" s="119" t="str">
        <f t="shared" si="9"/>
        <v>Frey André</v>
      </c>
    </row>
    <row r="582" spans="1:4" x14ac:dyDescent="0.25">
      <c r="A582" s="120">
        <v>1251247</v>
      </c>
      <c r="B582" s="119" t="s">
        <v>686</v>
      </c>
      <c r="C582" s="119" t="s">
        <v>263</v>
      </c>
      <c r="D582" s="119" t="str">
        <f t="shared" si="9"/>
        <v>Hurschler Monika</v>
      </c>
    </row>
    <row r="583" spans="1:4" x14ac:dyDescent="0.25">
      <c r="A583" s="120">
        <v>1201854</v>
      </c>
      <c r="B583" s="119" t="s">
        <v>687</v>
      </c>
      <c r="C583" s="119" t="s">
        <v>688</v>
      </c>
      <c r="D583" s="119" t="str">
        <f t="shared" si="9"/>
        <v>Venturi Luigi</v>
      </c>
    </row>
    <row r="584" spans="1:4" x14ac:dyDescent="0.25">
      <c r="A584" s="120">
        <v>1203590</v>
      </c>
      <c r="B584" s="119" t="s">
        <v>683</v>
      </c>
      <c r="C584" s="119" t="s">
        <v>270</v>
      </c>
      <c r="D584" s="119" t="str">
        <f t="shared" si="9"/>
        <v>Wyss Jakob</v>
      </c>
    </row>
    <row r="585" spans="1:4" x14ac:dyDescent="0.25">
      <c r="A585" s="120">
        <v>1612893</v>
      </c>
      <c r="B585" s="119" t="s">
        <v>689</v>
      </c>
      <c r="C585" s="119" t="s">
        <v>690</v>
      </c>
      <c r="D585" s="119" t="str">
        <f t="shared" si="9"/>
        <v>Marti Nils</v>
      </c>
    </row>
    <row r="586" spans="1:4" x14ac:dyDescent="0.25">
      <c r="A586" s="120">
        <v>1063897</v>
      </c>
      <c r="B586" s="119" t="s">
        <v>310</v>
      </c>
      <c r="C586" s="119" t="s">
        <v>270</v>
      </c>
      <c r="D586" s="119" t="str">
        <f t="shared" si="9"/>
        <v>Schmid Jakob</v>
      </c>
    </row>
    <row r="587" spans="1:4" x14ac:dyDescent="0.25">
      <c r="A587" s="120">
        <v>1036687</v>
      </c>
      <c r="B587" s="119" t="s">
        <v>691</v>
      </c>
      <c r="C587" s="119" t="s">
        <v>251</v>
      </c>
      <c r="D587" s="119" t="str">
        <f t="shared" si="9"/>
        <v>Hösli Simon</v>
      </c>
    </row>
    <row r="588" spans="1:4" x14ac:dyDescent="0.25">
      <c r="A588" s="120">
        <v>1203591</v>
      </c>
      <c r="B588" s="119" t="s">
        <v>511</v>
      </c>
      <c r="C588" s="119" t="s">
        <v>196</v>
      </c>
      <c r="D588" s="119" t="str">
        <f t="shared" si="9"/>
        <v>Zimmermann René</v>
      </c>
    </row>
    <row r="589" spans="1:4" x14ac:dyDescent="0.25">
      <c r="A589" s="120">
        <v>1122797</v>
      </c>
      <c r="B589" s="119" t="s">
        <v>692</v>
      </c>
      <c r="C589" s="119" t="s">
        <v>136</v>
      </c>
      <c r="D589" s="119" t="str">
        <f t="shared" si="9"/>
        <v>Emmenegger Hans</v>
      </c>
    </row>
    <row r="590" spans="1:4" x14ac:dyDescent="0.25">
      <c r="A590" s="120">
        <v>1203585</v>
      </c>
      <c r="B590" s="119" t="s">
        <v>693</v>
      </c>
      <c r="C590" s="119" t="s">
        <v>107</v>
      </c>
      <c r="D590" s="119" t="str">
        <f t="shared" si="9"/>
        <v>Schnüriger Beat</v>
      </c>
    </row>
    <row r="591" spans="1:4" x14ac:dyDescent="0.25">
      <c r="A591" s="120">
        <v>1243079</v>
      </c>
      <c r="B591" s="119" t="s">
        <v>578</v>
      </c>
      <c r="C591" s="119" t="s">
        <v>170</v>
      </c>
      <c r="D591" s="119" t="str">
        <f t="shared" si="9"/>
        <v>Felder David</v>
      </c>
    </row>
    <row r="592" spans="1:4" x14ac:dyDescent="0.25">
      <c r="A592" s="120">
        <v>1203588</v>
      </c>
      <c r="B592" s="119" t="s">
        <v>694</v>
      </c>
      <c r="C592" s="119" t="s">
        <v>117</v>
      </c>
      <c r="D592" s="119" t="str">
        <f t="shared" si="9"/>
        <v>Stritmatter Josef</v>
      </c>
    </row>
    <row r="593" spans="1:4" x14ac:dyDescent="0.25">
      <c r="A593" s="120">
        <v>1239002</v>
      </c>
      <c r="B593" s="119" t="s">
        <v>695</v>
      </c>
      <c r="C593" s="119" t="s">
        <v>74</v>
      </c>
      <c r="D593" s="119" t="str">
        <f t="shared" si="9"/>
        <v>Rüttimann Michael</v>
      </c>
    </row>
    <row r="594" spans="1:4" x14ac:dyDescent="0.25">
      <c r="A594" s="120">
        <v>1203571</v>
      </c>
      <c r="B594" s="119" t="s">
        <v>578</v>
      </c>
      <c r="C594" s="119" t="s">
        <v>80</v>
      </c>
      <c r="D594" s="119" t="str">
        <f t="shared" si="9"/>
        <v>Felder Walter</v>
      </c>
    </row>
    <row r="595" spans="1:4" x14ac:dyDescent="0.25">
      <c r="A595" s="120">
        <v>1239879</v>
      </c>
      <c r="B595" s="119" t="s">
        <v>696</v>
      </c>
      <c r="C595" s="119" t="s">
        <v>697</v>
      </c>
      <c r="D595" s="119" t="str">
        <f t="shared" si="9"/>
        <v>Brüschweiler Joel</v>
      </c>
    </row>
    <row r="596" spans="1:4" x14ac:dyDescent="0.25">
      <c r="A596" s="120">
        <v>1239879</v>
      </c>
      <c r="B596" s="119" t="s">
        <v>696</v>
      </c>
      <c r="C596" s="119" t="s">
        <v>697</v>
      </c>
      <c r="D596" s="119" t="str">
        <f t="shared" si="9"/>
        <v>Brüschweiler Joel</v>
      </c>
    </row>
    <row r="597" spans="1:4" x14ac:dyDescent="0.25">
      <c r="A597" s="120">
        <v>1203600</v>
      </c>
      <c r="B597" s="119" t="s">
        <v>38</v>
      </c>
      <c r="C597" s="119" t="s">
        <v>164</v>
      </c>
      <c r="D597" s="119" t="str">
        <f t="shared" si="9"/>
        <v>Frei Stefan</v>
      </c>
    </row>
    <row r="598" spans="1:4" x14ac:dyDescent="0.25">
      <c r="A598" s="120">
        <v>1246723</v>
      </c>
      <c r="B598" s="119" t="s">
        <v>281</v>
      </c>
      <c r="C598" s="119" t="s">
        <v>105</v>
      </c>
      <c r="D598" s="119" t="str">
        <f t="shared" si="9"/>
        <v>Koch Thomas</v>
      </c>
    </row>
    <row r="599" spans="1:4" x14ac:dyDescent="0.25">
      <c r="A599" s="120">
        <v>1203609</v>
      </c>
      <c r="B599" s="119" t="s">
        <v>698</v>
      </c>
      <c r="C599" s="119" t="s">
        <v>80</v>
      </c>
      <c r="D599" s="119" t="str">
        <f t="shared" si="9"/>
        <v>Zeindler Walter</v>
      </c>
    </row>
    <row r="600" spans="1:4" x14ac:dyDescent="0.25">
      <c r="A600" s="120">
        <v>1201791</v>
      </c>
      <c r="B600" s="119" t="s">
        <v>699</v>
      </c>
      <c r="C600" s="119" t="s">
        <v>49</v>
      </c>
      <c r="D600" s="119" t="str">
        <f t="shared" si="9"/>
        <v>Dönni Peter</v>
      </c>
    </row>
    <row r="601" spans="1:4" x14ac:dyDescent="0.25">
      <c r="A601" s="120">
        <v>1203604</v>
      </c>
      <c r="B601" s="119" t="s">
        <v>700</v>
      </c>
      <c r="C601" s="119" t="s">
        <v>159</v>
      </c>
      <c r="D601" s="119" t="str">
        <f t="shared" si="9"/>
        <v>Lüthi Heinz</v>
      </c>
    </row>
    <row r="602" spans="1:4" x14ac:dyDescent="0.25">
      <c r="A602" s="120">
        <v>1243104</v>
      </c>
      <c r="B602" s="119" t="s">
        <v>38</v>
      </c>
      <c r="C602" s="119" t="s">
        <v>119</v>
      </c>
      <c r="D602" s="119" t="str">
        <f t="shared" si="9"/>
        <v>Frei Roman</v>
      </c>
    </row>
    <row r="603" spans="1:4" x14ac:dyDescent="0.25">
      <c r="A603" s="120">
        <v>1203597</v>
      </c>
      <c r="B603" s="119" t="s">
        <v>701</v>
      </c>
      <c r="C603" s="119" t="s">
        <v>702</v>
      </c>
      <c r="D603" s="119" t="str">
        <f t="shared" si="9"/>
        <v>Costa Mirco</v>
      </c>
    </row>
    <row r="604" spans="1:4" x14ac:dyDescent="0.25">
      <c r="A604" s="120">
        <v>1203608</v>
      </c>
      <c r="B604" s="119" t="s">
        <v>698</v>
      </c>
      <c r="C604" s="119" t="s">
        <v>295</v>
      </c>
      <c r="D604" s="119" t="str">
        <f t="shared" si="9"/>
        <v>Zeindler Markus</v>
      </c>
    </row>
    <row r="605" spans="1:4" x14ac:dyDescent="0.25">
      <c r="A605" s="120">
        <v>1653819</v>
      </c>
      <c r="B605" s="119" t="s">
        <v>703</v>
      </c>
      <c r="C605" s="119" t="s">
        <v>704</v>
      </c>
      <c r="D605" s="119" t="str">
        <f t="shared" si="9"/>
        <v>Brändli Benjamin</v>
      </c>
    </row>
    <row r="606" spans="1:4" x14ac:dyDescent="0.25">
      <c r="A606" s="120">
        <v>1467712</v>
      </c>
      <c r="B606" s="119" t="s">
        <v>593</v>
      </c>
      <c r="C606" s="119" t="s">
        <v>705</v>
      </c>
      <c r="D606" s="119" t="str">
        <f t="shared" si="9"/>
        <v>Zürcher Dominik</v>
      </c>
    </row>
    <row r="607" spans="1:4" x14ac:dyDescent="0.25">
      <c r="A607" s="120">
        <v>1203601</v>
      </c>
      <c r="B607" s="119" t="s">
        <v>706</v>
      </c>
      <c r="C607" s="119" t="s">
        <v>280</v>
      </c>
      <c r="D607" s="119" t="str">
        <f t="shared" si="9"/>
        <v>Hausmann Max</v>
      </c>
    </row>
    <row r="608" spans="1:4" x14ac:dyDescent="0.25">
      <c r="A608" s="120">
        <v>1201835</v>
      </c>
      <c r="B608" s="119" t="s">
        <v>707</v>
      </c>
      <c r="C608" s="119" t="s">
        <v>311</v>
      </c>
      <c r="D608" s="119" t="str">
        <f t="shared" si="9"/>
        <v>Meyer Stephan</v>
      </c>
    </row>
    <row r="609" spans="1:4" x14ac:dyDescent="0.25">
      <c r="A609" s="120">
        <v>1074032</v>
      </c>
      <c r="B609" s="119" t="s">
        <v>701</v>
      </c>
      <c r="C609" s="119" t="s">
        <v>708</v>
      </c>
      <c r="D609" s="119" t="str">
        <f t="shared" si="9"/>
        <v>Costa Vittorio</v>
      </c>
    </row>
    <row r="610" spans="1:4" x14ac:dyDescent="0.25">
      <c r="A610" s="120">
        <v>1203602</v>
      </c>
      <c r="B610" s="119" t="s">
        <v>406</v>
      </c>
      <c r="C610" s="119" t="s">
        <v>343</v>
      </c>
      <c r="D610" s="119" t="str">
        <f t="shared" si="9"/>
        <v>Kaiser Patrick</v>
      </c>
    </row>
    <row r="611" spans="1:4" x14ac:dyDescent="0.25">
      <c r="A611" s="120">
        <v>1203626</v>
      </c>
      <c r="B611" s="119" t="s">
        <v>709</v>
      </c>
      <c r="C611" s="119" t="s">
        <v>373</v>
      </c>
      <c r="D611" s="119" t="str">
        <f t="shared" si="9"/>
        <v>Zemp Franz</v>
      </c>
    </row>
    <row r="612" spans="1:4" x14ac:dyDescent="0.25">
      <c r="A612" s="120">
        <v>1203201</v>
      </c>
      <c r="B612" s="119" t="s">
        <v>710</v>
      </c>
      <c r="C612" s="119" t="s">
        <v>62</v>
      </c>
      <c r="D612" s="119" t="str">
        <f t="shared" si="9"/>
        <v>Barandun Horst</v>
      </c>
    </row>
    <row r="613" spans="1:4" x14ac:dyDescent="0.25">
      <c r="A613" s="120">
        <v>1176137</v>
      </c>
      <c r="B613" s="119" t="s">
        <v>711</v>
      </c>
      <c r="C613" s="119" t="s">
        <v>123</v>
      </c>
      <c r="D613" s="119" t="str">
        <f t="shared" si="9"/>
        <v>Garo Werner</v>
      </c>
    </row>
    <row r="614" spans="1:4" x14ac:dyDescent="0.25">
      <c r="A614" s="120">
        <v>1086062</v>
      </c>
      <c r="B614" s="119" t="s">
        <v>276</v>
      </c>
      <c r="C614" s="119" t="s">
        <v>712</v>
      </c>
      <c r="D614" s="119" t="str">
        <f t="shared" si="9"/>
        <v>Arnold Christof</v>
      </c>
    </row>
    <row r="615" spans="1:4" x14ac:dyDescent="0.25">
      <c r="A615" s="120">
        <v>1061969</v>
      </c>
      <c r="B615" s="119" t="s">
        <v>276</v>
      </c>
      <c r="C615" s="119" t="s">
        <v>713</v>
      </c>
      <c r="D615" s="119" t="str">
        <f t="shared" si="9"/>
        <v>Arnold Alice</v>
      </c>
    </row>
    <row r="616" spans="1:4" x14ac:dyDescent="0.25">
      <c r="A616" s="120">
        <v>1231209</v>
      </c>
      <c r="B616" s="119" t="s">
        <v>714</v>
      </c>
      <c r="C616" s="119" t="s">
        <v>343</v>
      </c>
      <c r="D616" s="119" t="str">
        <f t="shared" si="9"/>
        <v>Elsener Patrick</v>
      </c>
    </row>
    <row r="617" spans="1:4" x14ac:dyDescent="0.25">
      <c r="A617" s="120">
        <v>1498413</v>
      </c>
      <c r="B617" s="119" t="s">
        <v>715</v>
      </c>
      <c r="C617" s="119" t="s">
        <v>100</v>
      </c>
      <c r="D617" s="119" t="str">
        <f t="shared" si="9"/>
        <v>Immoos Andrea</v>
      </c>
    </row>
    <row r="618" spans="1:4" x14ac:dyDescent="0.25">
      <c r="A618" s="120">
        <v>1226621</v>
      </c>
      <c r="B618" s="119" t="s">
        <v>716</v>
      </c>
      <c r="C618" s="119" t="s">
        <v>138</v>
      </c>
      <c r="D618" s="119" t="str">
        <f t="shared" si="9"/>
        <v>Birchler Urs</v>
      </c>
    </row>
    <row r="619" spans="1:4" x14ac:dyDescent="0.25">
      <c r="A619" s="120">
        <v>1062592</v>
      </c>
      <c r="B619" s="119" t="s">
        <v>717</v>
      </c>
      <c r="C619" s="119" t="s">
        <v>74</v>
      </c>
      <c r="D619" s="119" t="str">
        <f t="shared" si="9"/>
        <v>Ferrari Michael</v>
      </c>
    </row>
    <row r="620" spans="1:4" x14ac:dyDescent="0.25">
      <c r="A620" s="120">
        <v>1063728</v>
      </c>
      <c r="B620" s="119" t="s">
        <v>718</v>
      </c>
      <c r="C620" s="119" t="s">
        <v>57</v>
      </c>
      <c r="D620" s="119" t="str">
        <f t="shared" si="9"/>
        <v>Gössi Bruno</v>
      </c>
    </row>
    <row r="621" spans="1:4" x14ac:dyDescent="0.25">
      <c r="A621" s="120">
        <v>1122766</v>
      </c>
      <c r="B621" s="119" t="s">
        <v>719</v>
      </c>
      <c r="C621" s="119" t="s">
        <v>720</v>
      </c>
      <c r="D621" s="119" t="str">
        <f t="shared" si="9"/>
        <v>Amgwerd Albin</v>
      </c>
    </row>
    <row r="622" spans="1:4" x14ac:dyDescent="0.25">
      <c r="A622" s="120">
        <v>1202537</v>
      </c>
      <c r="B622" s="119" t="s">
        <v>721</v>
      </c>
      <c r="C622" s="119" t="s">
        <v>49</v>
      </c>
      <c r="D622" s="119" t="str">
        <f t="shared" si="9"/>
        <v>Grob Peter</v>
      </c>
    </row>
    <row r="623" spans="1:4" x14ac:dyDescent="0.25">
      <c r="A623" s="120">
        <v>1063744</v>
      </c>
      <c r="B623" s="119" t="s">
        <v>722</v>
      </c>
      <c r="C623" s="119" t="s">
        <v>322</v>
      </c>
      <c r="D623" s="119" t="str">
        <f t="shared" si="9"/>
        <v>Stuber Michel</v>
      </c>
    </row>
    <row r="624" spans="1:4" x14ac:dyDescent="0.25">
      <c r="A624" s="120">
        <v>1062513</v>
      </c>
      <c r="B624" s="119" t="s">
        <v>711</v>
      </c>
      <c r="C624" s="119" t="s">
        <v>690</v>
      </c>
      <c r="D624" s="119" t="str">
        <f t="shared" si="9"/>
        <v>Garo Nils</v>
      </c>
    </row>
    <row r="625" spans="1:4" x14ac:dyDescent="0.25">
      <c r="A625" s="120">
        <v>1203202</v>
      </c>
      <c r="B625" s="119" t="s">
        <v>710</v>
      </c>
      <c r="C625" s="119" t="s">
        <v>98</v>
      </c>
      <c r="D625" s="119" t="str">
        <f t="shared" si="9"/>
        <v>Barandun Ivo</v>
      </c>
    </row>
    <row r="626" spans="1:4" x14ac:dyDescent="0.25">
      <c r="A626" s="120">
        <v>1203288</v>
      </c>
      <c r="B626" s="119" t="s">
        <v>723</v>
      </c>
      <c r="C626" s="119" t="s">
        <v>113</v>
      </c>
      <c r="D626" s="119" t="str">
        <f t="shared" si="9"/>
        <v>Greter Roger</v>
      </c>
    </row>
    <row r="627" spans="1:4" x14ac:dyDescent="0.25">
      <c r="A627" s="120">
        <v>1176130</v>
      </c>
      <c r="B627" s="119" t="s">
        <v>724</v>
      </c>
      <c r="C627" s="119" t="s">
        <v>80</v>
      </c>
      <c r="D627" s="119" t="str">
        <f t="shared" si="9"/>
        <v>Durrer Walter</v>
      </c>
    </row>
    <row r="628" spans="1:4" x14ac:dyDescent="0.25">
      <c r="A628" s="120">
        <v>1203625</v>
      </c>
      <c r="B628" s="119" t="s">
        <v>496</v>
      </c>
      <c r="C628" s="119" t="s">
        <v>84</v>
      </c>
      <c r="D628" s="119" t="str">
        <f t="shared" si="9"/>
        <v>Wüest Andreas</v>
      </c>
    </row>
    <row r="629" spans="1:4" x14ac:dyDescent="0.25">
      <c r="A629" s="120">
        <v>1637799</v>
      </c>
      <c r="B629" s="119" t="s">
        <v>617</v>
      </c>
      <c r="C629" s="119" t="s">
        <v>725</v>
      </c>
      <c r="D629" s="119" t="str">
        <f t="shared" si="9"/>
        <v>Luthiger Angela</v>
      </c>
    </row>
    <row r="630" spans="1:4" x14ac:dyDescent="0.25">
      <c r="A630" s="120">
        <v>1184473</v>
      </c>
      <c r="B630" s="119" t="s">
        <v>726</v>
      </c>
      <c r="C630" s="119" t="s">
        <v>257</v>
      </c>
      <c r="D630" s="119" t="str">
        <f t="shared" si="9"/>
        <v>Wetli Guido</v>
      </c>
    </row>
    <row r="631" spans="1:4" x14ac:dyDescent="0.25">
      <c r="A631" s="120">
        <v>1062743</v>
      </c>
      <c r="B631" s="119" t="s">
        <v>360</v>
      </c>
      <c r="C631" s="119" t="s">
        <v>183</v>
      </c>
      <c r="D631" s="119" t="str">
        <f t="shared" si="9"/>
        <v>Bütler Marcel</v>
      </c>
    </row>
    <row r="632" spans="1:4" x14ac:dyDescent="0.25">
      <c r="A632" s="120">
        <v>1201993</v>
      </c>
      <c r="B632" s="119" t="s">
        <v>492</v>
      </c>
      <c r="C632" s="119" t="s">
        <v>727</v>
      </c>
      <c r="D632" s="119" t="str">
        <f t="shared" si="9"/>
        <v>Bieri Ramona</v>
      </c>
    </row>
    <row r="633" spans="1:4" x14ac:dyDescent="0.25">
      <c r="A633" s="120">
        <v>1063906</v>
      </c>
      <c r="B633" s="119" t="s">
        <v>603</v>
      </c>
      <c r="C633" s="119" t="s">
        <v>311</v>
      </c>
      <c r="D633" s="119" t="str">
        <f t="shared" si="9"/>
        <v>Loretz Stephan</v>
      </c>
    </row>
    <row r="634" spans="1:4" x14ac:dyDescent="0.25">
      <c r="A634" s="120">
        <v>1747009</v>
      </c>
      <c r="B634" s="119" t="s">
        <v>728</v>
      </c>
      <c r="C634" s="119" t="s">
        <v>343</v>
      </c>
      <c r="D634" s="119" t="str">
        <f t="shared" si="9"/>
        <v>Tribelhorn Patrick</v>
      </c>
    </row>
    <row r="635" spans="1:4" x14ac:dyDescent="0.25">
      <c r="A635" s="120">
        <v>2263713</v>
      </c>
      <c r="B635" s="119" t="s">
        <v>729</v>
      </c>
      <c r="C635" s="119" t="s">
        <v>730</v>
      </c>
      <c r="D635" s="119" t="str">
        <f t="shared" si="9"/>
        <v>Poesdorf Claudia</v>
      </c>
    </row>
    <row r="636" spans="1:4" x14ac:dyDescent="0.25">
      <c r="A636" s="120">
        <v>1341729</v>
      </c>
      <c r="B636" s="119" t="s">
        <v>511</v>
      </c>
      <c r="C636" s="119" t="s">
        <v>731</v>
      </c>
      <c r="D636" s="119" t="str">
        <f t="shared" si="9"/>
        <v>Zimmermann Terence</v>
      </c>
    </row>
    <row r="637" spans="1:4" x14ac:dyDescent="0.25">
      <c r="A637" s="120">
        <v>1203884</v>
      </c>
      <c r="B637" s="119" t="s">
        <v>732</v>
      </c>
      <c r="C637" s="119" t="s">
        <v>270</v>
      </c>
      <c r="D637" s="119" t="str">
        <f t="shared" si="9"/>
        <v>Bruderer Jakob</v>
      </c>
    </row>
    <row r="638" spans="1:4" x14ac:dyDescent="0.25">
      <c r="A638" s="120">
        <v>1203882</v>
      </c>
      <c r="B638" s="119" t="s">
        <v>733</v>
      </c>
      <c r="C638" s="119" t="s">
        <v>138</v>
      </c>
      <c r="D638" s="119" t="str">
        <f t="shared" si="9"/>
        <v>Wegmüller Urs</v>
      </c>
    </row>
    <row r="639" spans="1:4" x14ac:dyDescent="0.25">
      <c r="A639" s="120">
        <v>1201865</v>
      </c>
      <c r="B639" s="119" t="s">
        <v>734</v>
      </c>
      <c r="C639" s="119" t="s">
        <v>247</v>
      </c>
      <c r="D639" s="119" t="str">
        <f t="shared" si="9"/>
        <v>Eschmann Marc</v>
      </c>
    </row>
    <row r="640" spans="1:4" x14ac:dyDescent="0.25">
      <c r="A640" s="120">
        <v>1201870</v>
      </c>
      <c r="B640" s="119" t="s">
        <v>735</v>
      </c>
      <c r="C640" s="119" t="s">
        <v>736</v>
      </c>
      <c r="D640" s="119" t="str">
        <f t="shared" si="9"/>
        <v>Ueltschi Erwin</v>
      </c>
    </row>
    <row r="641" spans="1:4" x14ac:dyDescent="0.25">
      <c r="A641" s="120">
        <v>1068661</v>
      </c>
      <c r="B641" s="119" t="s">
        <v>737</v>
      </c>
      <c r="C641" s="119" t="s">
        <v>499</v>
      </c>
      <c r="D641" s="119" t="str">
        <f t="shared" si="9"/>
        <v>König Robert</v>
      </c>
    </row>
    <row r="642" spans="1:4" x14ac:dyDescent="0.25">
      <c r="A642" s="120">
        <v>1201859</v>
      </c>
      <c r="B642" s="119" t="s">
        <v>738</v>
      </c>
      <c r="C642" s="119" t="s">
        <v>183</v>
      </c>
      <c r="D642" s="119" t="str">
        <f t="shared" si="9"/>
        <v>De Jonckheere Marcel</v>
      </c>
    </row>
    <row r="643" spans="1:4" x14ac:dyDescent="0.25">
      <c r="A643" s="120">
        <v>1201869</v>
      </c>
      <c r="B643" s="119" t="s">
        <v>735</v>
      </c>
      <c r="C643" s="119" t="s">
        <v>140</v>
      </c>
      <c r="D643" s="119" t="str">
        <f t="shared" ref="D643:D706" si="10">B643&amp;" "&amp;C643</f>
        <v>Ueltschi Kurt</v>
      </c>
    </row>
    <row r="644" spans="1:4" x14ac:dyDescent="0.25">
      <c r="A644" s="120">
        <v>1068655</v>
      </c>
      <c r="B644" s="119" t="s">
        <v>734</v>
      </c>
      <c r="C644" s="119" t="s">
        <v>196</v>
      </c>
      <c r="D644" s="119" t="str">
        <f t="shared" si="10"/>
        <v>Eschmann René</v>
      </c>
    </row>
    <row r="645" spans="1:4" x14ac:dyDescent="0.25">
      <c r="A645" s="120">
        <v>1201860</v>
      </c>
      <c r="B645" s="119" t="s">
        <v>739</v>
      </c>
      <c r="C645" s="119" t="s">
        <v>159</v>
      </c>
      <c r="D645" s="119" t="str">
        <f t="shared" si="10"/>
        <v>Brawand Heinz</v>
      </c>
    </row>
    <row r="646" spans="1:4" x14ac:dyDescent="0.25">
      <c r="A646" s="120">
        <v>1536797</v>
      </c>
      <c r="B646" s="119" t="s">
        <v>740</v>
      </c>
      <c r="C646" s="119" t="s">
        <v>60</v>
      </c>
      <c r="D646" s="119" t="str">
        <f t="shared" si="10"/>
        <v>Uhlmann Rolf</v>
      </c>
    </row>
    <row r="647" spans="1:4" x14ac:dyDescent="0.25">
      <c r="A647" s="120">
        <v>1104116</v>
      </c>
      <c r="B647" s="119" t="s">
        <v>741</v>
      </c>
      <c r="C647" s="119" t="s">
        <v>159</v>
      </c>
      <c r="D647" s="119" t="str">
        <f t="shared" si="10"/>
        <v>Zaugg Heinz</v>
      </c>
    </row>
    <row r="648" spans="1:4" x14ac:dyDescent="0.25">
      <c r="A648" s="120">
        <v>1068663</v>
      </c>
      <c r="B648" s="119" t="s">
        <v>322</v>
      </c>
      <c r="C648" s="119" t="s">
        <v>88</v>
      </c>
      <c r="D648" s="119" t="str">
        <f t="shared" si="10"/>
        <v>Michel Yves</v>
      </c>
    </row>
    <row r="649" spans="1:4" x14ac:dyDescent="0.25">
      <c r="A649" s="120">
        <v>1202024</v>
      </c>
      <c r="B649" s="119" t="s">
        <v>683</v>
      </c>
      <c r="C649" s="119" t="s">
        <v>742</v>
      </c>
      <c r="D649" s="119" t="str">
        <f t="shared" si="10"/>
        <v>Wyss Margrith</v>
      </c>
    </row>
    <row r="650" spans="1:4" x14ac:dyDescent="0.25">
      <c r="A650" s="120">
        <v>1125466</v>
      </c>
      <c r="B650" s="119" t="s">
        <v>439</v>
      </c>
      <c r="C650" s="119" t="s">
        <v>167</v>
      </c>
      <c r="D650" s="119" t="str">
        <f t="shared" si="10"/>
        <v>Jost Ueli</v>
      </c>
    </row>
    <row r="651" spans="1:4" x14ac:dyDescent="0.25">
      <c r="A651" s="120">
        <v>1104146</v>
      </c>
      <c r="B651" s="119" t="s">
        <v>511</v>
      </c>
      <c r="C651" s="119" t="s">
        <v>136</v>
      </c>
      <c r="D651" s="119" t="str">
        <f t="shared" si="10"/>
        <v>Zimmermann Hans</v>
      </c>
    </row>
    <row r="652" spans="1:4" x14ac:dyDescent="0.25">
      <c r="A652" s="120">
        <v>1201881</v>
      </c>
      <c r="B652" s="119" t="s">
        <v>743</v>
      </c>
      <c r="C652" s="119" t="s">
        <v>233</v>
      </c>
      <c r="D652" s="119" t="str">
        <f t="shared" si="10"/>
        <v>Gurtner Roland</v>
      </c>
    </row>
    <row r="653" spans="1:4" x14ac:dyDescent="0.25">
      <c r="A653" s="120">
        <v>1246933</v>
      </c>
      <c r="B653" s="119" t="s">
        <v>744</v>
      </c>
      <c r="C653" s="119" t="s">
        <v>745</v>
      </c>
      <c r="D653" s="119" t="str">
        <f t="shared" si="10"/>
        <v>Venner Arthur</v>
      </c>
    </row>
    <row r="654" spans="1:4" x14ac:dyDescent="0.25">
      <c r="A654" s="120">
        <v>1201879</v>
      </c>
      <c r="B654" s="119" t="s">
        <v>746</v>
      </c>
      <c r="C654" s="119" t="s">
        <v>747</v>
      </c>
      <c r="D654" s="119" t="str">
        <f t="shared" si="10"/>
        <v>Bangerter Gottfried</v>
      </c>
    </row>
    <row r="655" spans="1:4" x14ac:dyDescent="0.25">
      <c r="A655" s="120">
        <v>1202043</v>
      </c>
      <c r="B655" s="119" t="s">
        <v>676</v>
      </c>
      <c r="C655" s="119" t="s">
        <v>49</v>
      </c>
      <c r="D655" s="119" t="str">
        <f t="shared" si="10"/>
        <v>Steiner Peter</v>
      </c>
    </row>
    <row r="656" spans="1:4" x14ac:dyDescent="0.25">
      <c r="A656" s="120">
        <v>1201882</v>
      </c>
      <c r="B656" s="119" t="s">
        <v>748</v>
      </c>
      <c r="C656" s="119" t="s">
        <v>138</v>
      </c>
      <c r="D656" s="119" t="str">
        <f t="shared" si="10"/>
        <v>Hammer Urs</v>
      </c>
    </row>
    <row r="657" spans="1:4" x14ac:dyDescent="0.25">
      <c r="A657" s="120">
        <v>1201883</v>
      </c>
      <c r="B657" s="119" t="s">
        <v>749</v>
      </c>
      <c r="C657" s="119" t="s">
        <v>131</v>
      </c>
      <c r="D657" s="119" t="str">
        <f t="shared" si="10"/>
        <v>Held Daniel</v>
      </c>
    </row>
    <row r="658" spans="1:4" x14ac:dyDescent="0.25">
      <c r="A658" s="120">
        <v>1201886</v>
      </c>
      <c r="B658" s="119" t="s">
        <v>750</v>
      </c>
      <c r="C658" s="119" t="s">
        <v>510</v>
      </c>
      <c r="D658" s="119" t="str">
        <f t="shared" si="10"/>
        <v>Lysser Eduard</v>
      </c>
    </row>
    <row r="659" spans="1:4" x14ac:dyDescent="0.25">
      <c r="A659" s="120">
        <v>1232194</v>
      </c>
      <c r="B659" s="119" t="s">
        <v>751</v>
      </c>
      <c r="C659" s="119" t="s">
        <v>752</v>
      </c>
      <c r="D659" s="119" t="str">
        <f t="shared" si="10"/>
        <v>Tüscher Sandro</v>
      </c>
    </row>
    <row r="660" spans="1:4" x14ac:dyDescent="0.25">
      <c r="A660" s="120">
        <v>1201889</v>
      </c>
      <c r="B660" s="119" t="s">
        <v>753</v>
      </c>
      <c r="C660" s="119" t="s">
        <v>754</v>
      </c>
      <c r="D660" s="119" t="str">
        <f t="shared" si="10"/>
        <v>Rupp Oswald</v>
      </c>
    </row>
    <row r="661" spans="1:4" x14ac:dyDescent="0.25">
      <c r="A661" s="120">
        <v>1269226</v>
      </c>
      <c r="B661" s="119" t="s">
        <v>262</v>
      </c>
      <c r="C661" s="119" t="s">
        <v>74</v>
      </c>
      <c r="D661" s="119" t="str">
        <f t="shared" si="10"/>
        <v>Gerber Michael</v>
      </c>
    </row>
    <row r="662" spans="1:4" x14ac:dyDescent="0.25">
      <c r="A662" s="120">
        <v>1068942</v>
      </c>
      <c r="B662" s="119" t="s">
        <v>574</v>
      </c>
      <c r="C662" s="119" t="s">
        <v>736</v>
      </c>
      <c r="D662" s="119" t="str">
        <f t="shared" si="10"/>
        <v>Schweizer Erwin</v>
      </c>
    </row>
    <row r="663" spans="1:4" x14ac:dyDescent="0.25">
      <c r="A663" s="120">
        <v>1201918</v>
      </c>
      <c r="B663" s="119" t="s">
        <v>381</v>
      </c>
      <c r="C663" s="119" t="s">
        <v>295</v>
      </c>
      <c r="D663" s="119" t="str">
        <f t="shared" si="10"/>
        <v>Staub Markus</v>
      </c>
    </row>
    <row r="664" spans="1:4" x14ac:dyDescent="0.25">
      <c r="A664" s="120">
        <v>1109404</v>
      </c>
      <c r="B664" s="119" t="s">
        <v>755</v>
      </c>
      <c r="C664" s="119" t="s">
        <v>756</v>
      </c>
      <c r="D664" s="119" t="str">
        <f t="shared" si="10"/>
        <v>Moullet Jacques</v>
      </c>
    </row>
    <row r="665" spans="1:4" x14ac:dyDescent="0.25">
      <c r="A665" s="120">
        <v>1109392</v>
      </c>
      <c r="B665" s="119" t="s">
        <v>757</v>
      </c>
      <c r="C665" s="119" t="s">
        <v>292</v>
      </c>
      <c r="D665" s="119" t="str">
        <f t="shared" si="10"/>
        <v>Devaud André</v>
      </c>
    </row>
    <row r="666" spans="1:4" x14ac:dyDescent="0.25">
      <c r="A666" s="120">
        <v>1109396</v>
      </c>
      <c r="B666" s="119" t="s">
        <v>758</v>
      </c>
      <c r="C666" s="119" t="s">
        <v>759</v>
      </c>
      <c r="D666" s="119" t="str">
        <f t="shared" si="10"/>
        <v>Fasel Joseph</v>
      </c>
    </row>
    <row r="667" spans="1:4" x14ac:dyDescent="0.25">
      <c r="A667" s="120">
        <v>1109821</v>
      </c>
      <c r="B667" s="119" t="s">
        <v>760</v>
      </c>
      <c r="C667" s="119" t="s">
        <v>761</v>
      </c>
      <c r="D667" s="119" t="str">
        <f t="shared" si="10"/>
        <v>Descloux Frédéric</v>
      </c>
    </row>
    <row r="668" spans="1:4" x14ac:dyDescent="0.25">
      <c r="A668" s="120">
        <v>1109381</v>
      </c>
      <c r="B668" s="119" t="s">
        <v>762</v>
      </c>
      <c r="C668" s="119" t="s">
        <v>763</v>
      </c>
      <c r="D668" s="119" t="str">
        <f t="shared" si="10"/>
        <v>Broillet Fabien</v>
      </c>
    </row>
    <row r="669" spans="1:4" x14ac:dyDescent="0.25">
      <c r="A669" s="120">
        <v>1109391</v>
      </c>
      <c r="B669" s="119" t="s">
        <v>764</v>
      </c>
      <c r="C669" s="119" t="s">
        <v>765</v>
      </c>
      <c r="D669" s="119" t="str">
        <f t="shared" si="10"/>
        <v>Cotting André Claude</v>
      </c>
    </row>
    <row r="670" spans="1:4" x14ac:dyDescent="0.25">
      <c r="A670" s="120">
        <v>1224415</v>
      </c>
      <c r="B670" s="119" t="s">
        <v>766</v>
      </c>
      <c r="C670" s="119" t="s">
        <v>767</v>
      </c>
      <c r="D670" s="119" t="str">
        <f t="shared" si="10"/>
        <v>Progin Kévin</v>
      </c>
    </row>
    <row r="671" spans="1:4" x14ac:dyDescent="0.25">
      <c r="A671" s="120">
        <v>1722930</v>
      </c>
      <c r="B671" s="119" t="s">
        <v>768</v>
      </c>
      <c r="C671" s="119" t="s">
        <v>225</v>
      </c>
      <c r="D671" s="119" t="str">
        <f t="shared" si="10"/>
        <v>Schneider Manuel</v>
      </c>
    </row>
    <row r="672" spans="1:4" x14ac:dyDescent="0.25">
      <c r="A672" s="120">
        <v>1043058</v>
      </c>
      <c r="B672" s="119" t="s">
        <v>769</v>
      </c>
      <c r="C672" s="119" t="s">
        <v>770</v>
      </c>
      <c r="D672" s="119" t="str">
        <f t="shared" si="10"/>
        <v>Ryter Lars</v>
      </c>
    </row>
    <row r="673" spans="1:4" x14ac:dyDescent="0.25">
      <c r="A673" s="120">
        <v>1068001</v>
      </c>
      <c r="B673" s="119" t="s">
        <v>771</v>
      </c>
      <c r="C673" s="119" t="s">
        <v>84</v>
      </c>
      <c r="D673" s="119" t="str">
        <f t="shared" si="10"/>
        <v>Inniger Andreas</v>
      </c>
    </row>
    <row r="674" spans="1:4" x14ac:dyDescent="0.25">
      <c r="A674" s="120">
        <v>1102677</v>
      </c>
      <c r="B674" s="119" t="s">
        <v>772</v>
      </c>
      <c r="C674" s="119" t="s">
        <v>295</v>
      </c>
      <c r="D674" s="119" t="str">
        <f t="shared" si="10"/>
        <v>Stoller Markus</v>
      </c>
    </row>
    <row r="675" spans="1:4" x14ac:dyDescent="0.25">
      <c r="A675" s="120">
        <v>1201993</v>
      </c>
      <c r="B675" s="119" t="s">
        <v>492</v>
      </c>
      <c r="C675" s="119" t="s">
        <v>727</v>
      </c>
      <c r="D675" s="119" t="str">
        <f t="shared" si="10"/>
        <v>Bieri Ramona</v>
      </c>
    </row>
    <row r="676" spans="1:4" x14ac:dyDescent="0.25">
      <c r="A676" s="120">
        <v>2067284</v>
      </c>
      <c r="B676" s="119" t="s">
        <v>773</v>
      </c>
      <c r="C676" s="119" t="s">
        <v>774</v>
      </c>
      <c r="D676" s="119" t="str">
        <f t="shared" si="10"/>
        <v>Ineichen Collin</v>
      </c>
    </row>
    <row r="677" spans="1:4" x14ac:dyDescent="0.25">
      <c r="A677" s="120">
        <v>2287225</v>
      </c>
      <c r="B677" s="119" t="s">
        <v>775</v>
      </c>
      <c r="C677" s="119" t="s">
        <v>776</v>
      </c>
      <c r="D677" s="119" t="str">
        <f t="shared" si="10"/>
        <v>Vener James</v>
      </c>
    </row>
    <row r="678" spans="1:4" x14ac:dyDescent="0.25">
      <c r="A678" s="120">
        <v>2287217</v>
      </c>
      <c r="B678" s="119" t="s">
        <v>339</v>
      </c>
      <c r="C678" s="119" t="s">
        <v>301</v>
      </c>
      <c r="D678" s="119" t="str">
        <f t="shared" si="10"/>
        <v>Bernhard Angelina</v>
      </c>
    </row>
    <row r="679" spans="1:4" x14ac:dyDescent="0.25">
      <c r="A679" s="120">
        <v>1902782</v>
      </c>
      <c r="B679" s="119" t="s">
        <v>777</v>
      </c>
      <c r="C679" s="119" t="s">
        <v>298</v>
      </c>
      <c r="D679" s="119" t="str">
        <f t="shared" si="10"/>
        <v>Grossen Sven</v>
      </c>
    </row>
    <row r="680" spans="1:4" x14ac:dyDescent="0.25">
      <c r="A680" s="120">
        <v>2287220</v>
      </c>
      <c r="B680" s="119" t="s">
        <v>190</v>
      </c>
      <c r="C680" s="119" t="s">
        <v>778</v>
      </c>
      <c r="D680" s="119" t="str">
        <f t="shared" si="10"/>
        <v>Fröhlich Noe</v>
      </c>
    </row>
    <row r="681" spans="1:4" x14ac:dyDescent="0.25">
      <c r="A681" s="120">
        <v>2287501</v>
      </c>
      <c r="B681" s="119" t="s">
        <v>478</v>
      </c>
      <c r="C681" s="119" t="s">
        <v>779</v>
      </c>
      <c r="D681" s="119" t="str">
        <f t="shared" si="10"/>
        <v>Felix Fynn</v>
      </c>
    </row>
    <row r="682" spans="1:4" x14ac:dyDescent="0.25">
      <c r="A682" s="120">
        <v>1201956</v>
      </c>
      <c r="B682" s="119" t="s">
        <v>689</v>
      </c>
      <c r="C682" s="119" t="s">
        <v>263</v>
      </c>
      <c r="D682" s="119" t="str">
        <f t="shared" si="10"/>
        <v>Marti Monika</v>
      </c>
    </row>
    <row r="683" spans="1:4" x14ac:dyDescent="0.25">
      <c r="A683" s="120">
        <v>2287219</v>
      </c>
      <c r="B683" s="119" t="s">
        <v>780</v>
      </c>
      <c r="C683" s="119" t="s">
        <v>781</v>
      </c>
      <c r="D683" s="119" t="str">
        <f t="shared" si="10"/>
        <v>Trachsel Alicja</v>
      </c>
    </row>
    <row r="684" spans="1:4" x14ac:dyDescent="0.25">
      <c r="A684" s="120">
        <v>1122683</v>
      </c>
      <c r="B684" s="119" t="s">
        <v>689</v>
      </c>
      <c r="C684" s="119" t="s">
        <v>143</v>
      </c>
      <c r="D684" s="119" t="str">
        <f t="shared" si="10"/>
        <v>Marti Erich</v>
      </c>
    </row>
    <row r="685" spans="1:4" x14ac:dyDescent="0.25">
      <c r="A685" s="120">
        <v>1068005</v>
      </c>
      <c r="B685" s="119" t="s">
        <v>768</v>
      </c>
      <c r="C685" s="119" t="s">
        <v>39</v>
      </c>
      <c r="D685" s="119" t="str">
        <f t="shared" si="10"/>
        <v>Schneider Martin</v>
      </c>
    </row>
    <row r="686" spans="1:4" x14ac:dyDescent="0.25">
      <c r="A686" s="120">
        <v>2287222</v>
      </c>
      <c r="B686" s="119" t="s">
        <v>310</v>
      </c>
      <c r="C686" s="119" t="s">
        <v>782</v>
      </c>
      <c r="D686" s="119" t="str">
        <f t="shared" si="10"/>
        <v>Schmid Larissa</v>
      </c>
    </row>
    <row r="687" spans="1:4" x14ac:dyDescent="0.25">
      <c r="A687" s="120">
        <v>1201958</v>
      </c>
      <c r="B687" s="119" t="s">
        <v>769</v>
      </c>
      <c r="C687" s="119" t="s">
        <v>183</v>
      </c>
      <c r="D687" s="119" t="str">
        <f t="shared" si="10"/>
        <v>Ryter Marcel</v>
      </c>
    </row>
    <row r="688" spans="1:4" x14ac:dyDescent="0.25">
      <c r="A688" s="120">
        <v>2287221</v>
      </c>
      <c r="B688" s="119" t="s">
        <v>769</v>
      </c>
      <c r="C688" s="119" t="s">
        <v>783</v>
      </c>
      <c r="D688" s="119" t="str">
        <f t="shared" si="10"/>
        <v>Ryter Janis</v>
      </c>
    </row>
    <row r="689" spans="1:4" x14ac:dyDescent="0.25">
      <c r="A689" s="120">
        <v>1106102</v>
      </c>
      <c r="B689" s="119" t="s">
        <v>216</v>
      </c>
      <c r="C689" s="119" t="s">
        <v>191</v>
      </c>
      <c r="D689" s="119" t="str">
        <f t="shared" si="10"/>
        <v>Maurer Alfred</v>
      </c>
    </row>
    <row r="690" spans="1:4" x14ac:dyDescent="0.25">
      <c r="A690" s="120">
        <v>1106157</v>
      </c>
      <c r="B690" s="119" t="s">
        <v>780</v>
      </c>
      <c r="C690" s="119" t="s">
        <v>189</v>
      </c>
      <c r="D690" s="119" t="str">
        <f t="shared" si="10"/>
        <v>Trachsel Christoph</v>
      </c>
    </row>
    <row r="691" spans="1:4" x14ac:dyDescent="0.25">
      <c r="A691" s="120">
        <v>1712811</v>
      </c>
      <c r="B691" s="119" t="s">
        <v>777</v>
      </c>
      <c r="C691" s="119" t="s">
        <v>440</v>
      </c>
      <c r="D691" s="119" t="str">
        <f t="shared" si="10"/>
        <v>Grossen Kevin</v>
      </c>
    </row>
    <row r="692" spans="1:4" x14ac:dyDescent="0.25">
      <c r="A692" s="120">
        <v>1131531</v>
      </c>
      <c r="B692" s="119" t="s">
        <v>784</v>
      </c>
      <c r="C692" s="119" t="s">
        <v>136</v>
      </c>
      <c r="D692" s="119" t="str">
        <f t="shared" si="10"/>
        <v>Wäfler Hans</v>
      </c>
    </row>
    <row r="693" spans="1:4" x14ac:dyDescent="0.25">
      <c r="A693" s="120">
        <v>1844465</v>
      </c>
      <c r="B693" s="119" t="s">
        <v>768</v>
      </c>
      <c r="C693" s="119" t="s">
        <v>785</v>
      </c>
      <c r="D693" s="119" t="str">
        <f t="shared" si="10"/>
        <v>Schneider Marvin</v>
      </c>
    </row>
    <row r="694" spans="1:4" x14ac:dyDescent="0.25">
      <c r="A694" s="120">
        <v>2287502</v>
      </c>
      <c r="B694" s="119" t="s">
        <v>786</v>
      </c>
      <c r="C694" s="119" t="s">
        <v>580</v>
      </c>
      <c r="D694" s="119" t="str">
        <f t="shared" si="10"/>
        <v>Wildenhain Yasmin</v>
      </c>
    </row>
    <row r="695" spans="1:4" x14ac:dyDescent="0.25">
      <c r="A695" s="120">
        <v>1067708</v>
      </c>
      <c r="B695" s="119" t="s">
        <v>787</v>
      </c>
      <c r="C695" s="119" t="s">
        <v>143</v>
      </c>
      <c r="D695" s="119" t="str">
        <f t="shared" si="10"/>
        <v>Sarbach Erich</v>
      </c>
    </row>
    <row r="696" spans="1:4" x14ac:dyDescent="0.25">
      <c r="A696" s="120">
        <v>1039448</v>
      </c>
      <c r="B696" s="119" t="s">
        <v>788</v>
      </c>
      <c r="C696" s="119" t="s">
        <v>789</v>
      </c>
      <c r="D696" s="119" t="str">
        <f t="shared" si="10"/>
        <v>Frutiger Alain</v>
      </c>
    </row>
    <row r="697" spans="1:4" x14ac:dyDescent="0.25">
      <c r="A697" s="120">
        <v>1076705</v>
      </c>
      <c r="B697" s="119" t="s">
        <v>790</v>
      </c>
      <c r="C697" s="119" t="s">
        <v>340</v>
      </c>
      <c r="D697" s="119" t="str">
        <f t="shared" si="10"/>
        <v>Grunder Hans-Peter</v>
      </c>
    </row>
    <row r="698" spans="1:4" x14ac:dyDescent="0.25">
      <c r="A698" s="120">
        <v>2287223</v>
      </c>
      <c r="B698" s="119" t="s">
        <v>87</v>
      </c>
      <c r="C698" s="119" t="s">
        <v>791</v>
      </c>
      <c r="D698" s="119" t="str">
        <f t="shared" si="10"/>
        <v>Müller Linn</v>
      </c>
    </row>
    <row r="699" spans="1:4" x14ac:dyDescent="0.25">
      <c r="A699" s="120">
        <v>1201984</v>
      </c>
      <c r="B699" s="119" t="s">
        <v>792</v>
      </c>
      <c r="C699" s="119" t="s">
        <v>341</v>
      </c>
      <c r="D699" s="119" t="str">
        <f t="shared" si="10"/>
        <v>Bolanz Albert</v>
      </c>
    </row>
    <row r="700" spans="1:4" x14ac:dyDescent="0.25">
      <c r="A700" s="120">
        <v>1155366</v>
      </c>
      <c r="B700" s="119" t="s">
        <v>285</v>
      </c>
      <c r="C700" s="119" t="s">
        <v>736</v>
      </c>
      <c r="D700" s="119" t="str">
        <f t="shared" si="10"/>
        <v>Burkhalter Erwin</v>
      </c>
    </row>
    <row r="701" spans="1:4" x14ac:dyDescent="0.25">
      <c r="A701" s="120">
        <v>1201997</v>
      </c>
      <c r="B701" s="119" t="s">
        <v>372</v>
      </c>
      <c r="C701" s="119" t="s">
        <v>164</v>
      </c>
      <c r="D701" s="119" t="str">
        <f t="shared" si="10"/>
        <v>Weber Stefan</v>
      </c>
    </row>
    <row r="702" spans="1:4" x14ac:dyDescent="0.25">
      <c r="A702" s="120">
        <v>1201989</v>
      </c>
      <c r="B702" s="119" t="s">
        <v>793</v>
      </c>
      <c r="C702" s="119" t="s">
        <v>107</v>
      </c>
      <c r="D702" s="119" t="str">
        <f t="shared" si="10"/>
        <v>Heiniger Beat</v>
      </c>
    </row>
    <row r="703" spans="1:4" x14ac:dyDescent="0.25">
      <c r="A703" s="120">
        <v>1202003</v>
      </c>
      <c r="B703" s="119" t="s">
        <v>794</v>
      </c>
      <c r="C703" s="119" t="s">
        <v>263</v>
      </c>
      <c r="D703" s="119" t="str">
        <f t="shared" si="10"/>
        <v>Riesen Monika</v>
      </c>
    </row>
    <row r="704" spans="1:4" x14ac:dyDescent="0.25">
      <c r="A704" s="120">
        <v>1179978</v>
      </c>
      <c r="B704" s="119" t="s">
        <v>795</v>
      </c>
      <c r="C704" s="119" t="s">
        <v>796</v>
      </c>
      <c r="D704" s="119" t="str">
        <f t="shared" si="10"/>
        <v>Salvisberg Mario</v>
      </c>
    </row>
    <row r="705" spans="1:4" x14ac:dyDescent="0.25">
      <c r="A705" s="120">
        <v>1202004</v>
      </c>
      <c r="B705" s="119" t="s">
        <v>794</v>
      </c>
      <c r="C705" s="119" t="s">
        <v>49</v>
      </c>
      <c r="D705" s="119" t="str">
        <f t="shared" si="10"/>
        <v>Riesen Peter</v>
      </c>
    </row>
    <row r="706" spans="1:4" x14ac:dyDescent="0.25">
      <c r="A706" s="120">
        <v>1109878</v>
      </c>
      <c r="B706" s="119" t="s">
        <v>593</v>
      </c>
      <c r="C706" s="119" t="s">
        <v>797</v>
      </c>
      <c r="D706" s="119" t="str">
        <f t="shared" si="10"/>
        <v>Zürcher Hans-Ulrich</v>
      </c>
    </row>
    <row r="707" spans="1:4" x14ac:dyDescent="0.25">
      <c r="A707" s="120">
        <v>1251097</v>
      </c>
      <c r="B707" s="119" t="s">
        <v>798</v>
      </c>
      <c r="C707" s="119" t="s">
        <v>113</v>
      </c>
      <c r="D707" s="119" t="str">
        <f t="shared" ref="D707:D770" si="11">B707&amp;" "&amp;C707</f>
        <v>Siegenthaler Roger</v>
      </c>
    </row>
    <row r="708" spans="1:4" x14ac:dyDescent="0.25">
      <c r="A708" s="120">
        <v>1202007</v>
      </c>
      <c r="B708" s="119" t="s">
        <v>798</v>
      </c>
      <c r="C708" s="119" t="s">
        <v>191</v>
      </c>
      <c r="D708" s="119" t="str">
        <f t="shared" si="11"/>
        <v>Siegenthaler Alfred</v>
      </c>
    </row>
    <row r="709" spans="1:4" x14ac:dyDescent="0.25">
      <c r="A709" s="120">
        <v>1844398</v>
      </c>
      <c r="B709" s="119" t="s">
        <v>799</v>
      </c>
      <c r="C709" s="119" t="s">
        <v>800</v>
      </c>
      <c r="D709" s="119" t="str">
        <f t="shared" si="11"/>
        <v>Bouquet Fabrice</v>
      </c>
    </row>
    <row r="710" spans="1:4" x14ac:dyDescent="0.25">
      <c r="A710" s="120">
        <v>1191052</v>
      </c>
      <c r="B710" s="119" t="s">
        <v>801</v>
      </c>
      <c r="C710" s="119" t="s">
        <v>745</v>
      </c>
      <c r="D710" s="119" t="str">
        <f t="shared" si="11"/>
        <v>Friedli Arthur</v>
      </c>
    </row>
    <row r="711" spans="1:4" x14ac:dyDescent="0.25">
      <c r="A711" s="120">
        <v>2287224</v>
      </c>
      <c r="B711" s="119" t="s">
        <v>802</v>
      </c>
      <c r="C711" s="119" t="s">
        <v>770</v>
      </c>
      <c r="D711" s="119" t="str">
        <f t="shared" si="11"/>
        <v>Büschi Lars</v>
      </c>
    </row>
    <row r="712" spans="1:4" x14ac:dyDescent="0.25">
      <c r="A712" s="120">
        <v>1712791</v>
      </c>
      <c r="B712" s="119" t="s">
        <v>511</v>
      </c>
      <c r="C712" s="119" t="s">
        <v>150</v>
      </c>
      <c r="D712" s="119" t="str">
        <f t="shared" si="11"/>
        <v>Zimmermann Verena</v>
      </c>
    </row>
    <row r="713" spans="1:4" x14ac:dyDescent="0.25">
      <c r="A713" s="120">
        <v>1227172</v>
      </c>
      <c r="B713" s="119" t="s">
        <v>439</v>
      </c>
      <c r="C713" s="119" t="s">
        <v>343</v>
      </c>
      <c r="D713" s="119" t="str">
        <f t="shared" si="11"/>
        <v>Jost Patrick</v>
      </c>
    </row>
    <row r="714" spans="1:4" x14ac:dyDescent="0.25">
      <c r="A714" s="120">
        <v>1068278</v>
      </c>
      <c r="B714" s="119" t="s">
        <v>676</v>
      </c>
      <c r="C714" s="119" t="s">
        <v>383</v>
      </c>
      <c r="D714" s="119" t="str">
        <f t="shared" si="11"/>
        <v>Steiner Samuel</v>
      </c>
    </row>
    <row r="715" spans="1:4" x14ac:dyDescent="0.25">
      <c r="A715" s="120">
        <v>1166043</v>
      </c>
      <c r="B715" s="119" t="s">
        <v>803</v>
      </c>
      <c r="C715" s="119" t="s">
        <v>432</v>
      </c>
      <c r="D715" s="119" t="str">
        <f t="shared" si="11"/>
        <v>Schulthess Renato</v>
      </c>
    </row>
    <row r="716" spans="1:4" x14ac:dyDescent="0.25">
      <c r="A716" s="120">
        <v>1201907</v>
      </c>
      <c r="B716" s="119" t="s">
        <v>184</v>
      </c>
      <c r="C716" s="119" t="s">
        <v>159</v>
      </c>
      <c r="D716" s="119" t="str">
        <f t="shared" si="11"/>
        <v>Burri Heinz</v>
      </c>
    </row>
    <row r="717" spans="1:4" x14ac:dyDescent="0.25">
      <c r="A717" s="120">
        <v>1068300</v>
      </c>
      <c r="B717" s="119" t="s">
        <v>396</v>
      </c>
      <c r="C717" s="119" t="s">
        <v>233</v>
      </c>
      <c r="D717" s="119" t="str">
        <f t="shared" si="11"/>
        <v>Adolf Roland</v>
      </c>
    </row>
    <row r="718" spans="1:4" x14ac:dyDescent="0.25">
      <c r="A718" s="120">
        <v>1119191</v>
      </c>
      <c r="B718" s="119" t="s">
        <v>804</v>
      </c>
      <c r="C718" s="119" t="s">
        <v>105</v>
      </c>
      <c r="D718" s="119" t="str">
        <f t="shared" si="11"/>
        <v>Grimm Thomas</v>
      </c>
    </row>
    <row r="719" spans="1:4" x14ac:dyDescent="0.25">
      <c r="A719" s="120">
        <v>1186333</v>
      </c>
      <c r="B719" s="119" t="s">
        <v>578</v>
      </c>
      <c r="C719" s="119" t="s">
        <v>221</v>
      </c>
      <c r="D719" s="119" t="str">
        <f t="shared" si="11"/>
        <v>Felder Toni</v>
      </c>
    </row>
    <row r="720" spans="1:4" x14ac:dyDescent="0.25">
      <c r="A720" s="120">
        <v>1107189</v>
      </c>
      <c r="B720" s="119" t="s">
        <v>262</v>
      </c>
      <c r="C720" s="119" t="s">
        <v>164</v>
      </c>
      <c r="D720" s="119" t="str">
        <f t="shared" si="11"/>
        <v>Gerber Stefan</v>
      </c>
    </row>
    <row r="721" spans="1:4" x14ac:dyDescent="0.25">
      <c r="A721" s="120">
        <v>1067707</v>
      </c>
      <c r="B721" s="119" t="s">
        <v>805</v>
      </c>
      <c r="C721" s="119" t="s">
        <v>49</v>
      </c>
      <c r="D721" s="119" t="str">
        <f t="shared" si="11"/>
        <v>Renfer Peter</v>
      </c>
    </row>
    <row r="722" spans="1:4" x14ac:dyDescent="0.25">
      <c r="A722" s="120">
        <v>1067708</v>
      </c>
      <c r="B722" s="119" t="s">
        <v>787</v>
      </c>
      <c r="C722" s="119" t="s">
        <v>143</v>
      </c>
      <c r="D722" s="119" t="str">
        <f t="shared" si="11"/>
        <v>Sarbach Erich</v>
      </c>
    </row>
    <row r="723" spans="1:4" x14ac:dyDescent="0.25">
      <c r="A723" s="120">
        <v>1203534</v>
      </c>
      <c r="B723" s="119" t="s">
        <v>806</v>
      </c>
      <c r="C723" s="119" t="s">
        <v>807</v>
      </c>
      <c r="D723" s="119" t="str">
        <f t="shared" si="11"/>
        <v>Pegoraro Cornelia</v>
      </c>
    </row>
    <row r="724" spans="1:4" x14ac:dyDescent="0.25">
      <c r="A724" s="120">
        <v>1231292</v>
      </c>
      <c r="B724" s="119" t="s">
        <v>806</v>
      </c>
      <c r="C724" s="119" t="s">
        <v>136</v>
      </c>
      <c r="D724" s="119" t="str">
        <f t="shared" si="11"/>
        <v>Pegoraro Hans</v>
      </c>
    </row>
    <row r="725" spans="1:4" x14ac:dyDescent="0.25">
      <c r="A725" s="120">
        <v>1068705</v>
      </c>
      <c r="B725" s="119" t="s">
        <v>808</v>
      </c>
      <c r="C725" s="119" t="s">
        <v>507</v>
      </c>
      <c r="D725" s="119" t="str">
        <f t="shared" si="11"/>
        <v>Schöni Rudolf</v>
      </c>
    </row>
    <row r="726" spans="1:4" x14ac:dyDescent="0.25">
      <c r="A726" s="120">
        <v>1069031</v>
      </c>
      <c r="B726" s="119" t="s">
        <v>176</v>
      </c>
      <c r="C726" s="119" t="s">
        <v>84</v>
      </c>
      <c r="D726" s="119" t="str">
        <f t="shared" si="11"/>
        <v>Berger Andreas</v>
      </c>
    </row>
    <row r="727" spans="1:4" x14ac:dyDescent="0.25">
      <c r="A727" s="120">
        <v>1068942</v>
      </c>
      <c r="B727" s="119" t="s">
        <v>574</v>
      </c>
      <c r="C727" s="119" t="s">
        <v>736</v>
      </c>
      <c r="D727" s="119" t="str">
        <f t="shared" si="11"/>
        <v>Schweizer Erwin</v>
      </c>
    </row>
    <row r="728" spans="1:4" x14ac:dyDescent="0.25">
      <c r="A728" s="120">
        <v>1859507</v>
      </c>
      <c r="B728" s="119" t="s">
        <v>397</v>
      </c>
      <c r="C728" s="119" t="s">
        <v>405</v>
      </c>
      <c r="D728" s="119" t="str">
        <f t="shared" si="11"/>
        <v>Baumann Jürg</v>
      </c>
    </row>
    <row r="729" spans="1:4" x14ac:dyDescent="0.25">
      <c r="A729" s="120">
        <v>1069042</v>
      </c>
      <c r="B729" s="119" t="s">
        <v>809</v>
      </c>
      <c r="C729" s="119" t="s">
        <v>191</v>
      </c>
      <c r="D729" s="119" t="str">
        <f t="shared" si="11"/>
        <v>Sahli Alfred</v>
      </c>
    </row>
    <row r="730" spans="1:4" x14ac:dyDescent="0.25">
      <c r="A730" s="120">
        <v>1068939</v>
      </c>
      <c r="B730" s="119" t="s">
        <v>124</v>
      </c>
      <c r="C730" s="119" t="s">
        <v>634</v>
      </c>
      <c r="D730" s="119" t="str">
        <f t="shared" si="11"/>
        <v>Krebs Ulrich</v>
      </c>
    </row>
    <row r="731" spans="1:4" x14ac:dyDescent="0.25">
      <c r="A731" s="120">
        <v>1069045</v>
      </c>
      <c r="B731" s="119" t="s">
        <v>768</v>
      </c>
      <c r="C731" s="119" t="s">
        <v>107</v>
      </c>
      <c r="D731" s="119" t="str">
        <f t="shared" si="11"/>
        <v>Schneider Beat</v>
      </c>
    </row>
    <row r="732" spans="1:4" x14ac:dyDescent="0.25">
      <c r="A732" s="120">
        <v>1068868</v>
      </c>
      <c r="B732" s="119" t="s">
        <v>810</v>
      </c>
      <c r="C732" s="119" t="s">
        <v>736</v>
      </c>
      <c r="D732" s="119" t="str">
        <f t="shared" si="11"/>
        <v>Ruchti Erwin</v>
      </c>
    </row>
    <row r="733" spans="1:4" x14ac:dyDescent="0.25">
      <c r="A733" s="120">
        <v>2287226</v>
      </c>
      <c r="B733" s="119" t="s">
        <v>811</v>
      </c>
      <c r="C733" s="119" t="s">
        <v>136</v>
      </c>
      <c r="D733" s="119" t="str">
        <f t="shared" si="11"/>
        <v>Schmied Hans</v>
      </c>
    </row>
    <row r="734" spans="1:4" x14ac:dyDescent="0.25">
      <c r="A734" s="120">
        <v>1202407</v>
      </c>
      <c r="B734" s="119" t="s">
        <v>812</v>
      </c>
      <c r="C734" s="119" t="s">
        <v>191</v>
      </c>
      <c r="D734" s="119" t="str">
        <f t="shared" si="11"/>
        <v>Meichtry Alfred</v>
      </c>
    </row>
    <row r="735" spans="1:4" x14ac:dyDescent="0.25">
      <c r="A735" s="120">
        <v>1068012</v>
      </c>
      <c r="B735" s="119" t="s">
        <v>302</v>
      </c>
      <c r="C735" s="119" t="s">
        <v>295</v>
      </c>
      <c r="D735" s="119" t="str">
        <f t="shared" si="11"/>
        <v>Wild Markus</v>
      </c>
    </row>
    <row r="736" spans="1:4" x14ac:dyDescent="0.25">
      <c r="A736" s="120">
        <v>1069022</v>
      </c>
      <c r="B736" s="119" t="s">
        <v>813</v>
      </c>
      <c r="C736" s="119" t="s">
        <v>140</v>
      </c>
      <c r="D736" s="119" t="str">
        <f t="shared" si="11"/>
        <v>Stalder Kurt</v>
      </c>
    </row>
    <row r="737" spans="1:4" x14ac:dyDescent="0.25">
      <c r="A737" s="120">
        <v>1202054</v>
      </c>
      <c r="B737" s="119" t="s">
        <v>813</v>
      </c>
      <c r="C737" s="119" t="s">
        <v>529</v>
      </c>
      <c r="D737" s="119" t="str">
        <f t="shared" si="11"/>
        <v>Stalder Elisabeth</v>
      </c>
    </row>
    <row r="738" spans="1:4" x14ac:dyDescent="0.25">
      <c r="A738" s="120">
        <v>1202052</v>
      </c>
      <c r="B738" s="119" t="s">
        <v>333</v>
      </c>
      <c r="C738" s="119" t="s">
        <v>191</v>
      </c>
      <c r="D738" s="119" t="str">
        <f t="shared" si="11"/>
        <v>Egli Alfred</v>
      </c>
    </row>
    <row r="739" spans="1:4" x14ac:dyDescent="0.25">
      <c r="A739" s="120">
        <v>1207908</v>
      </c>
      <c r="B739" s="119" t="s">
        <v>814</v>
      </c>
      <c r="C739" s="119" t="s">
        <v>383</v>
      </c>
      <c r="D739" s="119" t="str">
        <f t="shared" si="11"/>
        <v>Isenschmid Samuel</v>
      </c>
    </row>
    <row r="740" spans="1:4" x14ac:dyDescent="0.25">
      <c r="A740" s="120">
        <v>1069018</v>
      </c>
      <c r="B740" s="119" t="s">
        <v>815</v>
      </c>
      <c r="C740" s="119" t="s">
        <v>816</v>
      </c>
      <c r="D740" s="119" t="str">
        <f t="shared" si="11"/>
        <v>Scheuner Ronald</v>
      </c>
    </row>
    <row r="741" spans="1:4" x14ac:dyDescent="0.25">
      <c r="A741" s="120">
        <v>1208329</v>
      </c>
      <c r="B741" s="119" t="s">
        <v>817</v>
      </c>
      <c r="C741" s="119" t="s">
        <v>196</v>
      </c>
      <c r="D741" s="119" t="str">
        <f t="shared" si="11"/>
        <v>Däppen René</v>
      </c>
    </row>
    <row r="742" spans="1:4" x14ac:dyDescent="0.25">
      <c r="A742" s="120">
        <v>1201852</v>
      </c>
      <c r="B742" s="119" t="s">
        <v>818</v>
      </c>
      <c r="C742" s="119" t="s">
        <v>819</v>
      </c>
      <c r="D742" s="119" t="str">
        <f t="shared" si="11"/>
        <v>Tonina Alfredo</v>
      </c>
    </row>
    <row r="743" spans="1:4" x14ac:dyDescent="0.25">
      <c r="A743" s="120">
        <v>1793960</v>
      </c>
      <c r="B743" s="119" t="s">
        <v>780</v>
      </c>
      <c r="C743" s="119" t="s">
        <v>84</v>
      </c>
      <c r="D743" s="119" t="str">
        <f t="shared" si="11"/>
        <v>Trachsel Andreas</v>
      </c>
    </row>
    <row r="744" spans="1:4" x14ac:dyDescent="0.25">
      <c r="A744" s="120">
        <v>1202031</v>
      </c>
      <c r="B744" s="119" t="s">
        <v>820</v>
      </c>
      <c r="C744" s="119" t="s">
        <v>391</v>
      </c>
      <c r="D744" s="119" t="str">
        <f t="shared" si="11"/>
        <v>Germann Willi</v>
      </c>
    </row>
    <row r="745" spans="1:4" x14ac:dyDescent="0.25">
      <c r="A745" s="120">
        <v>1202024</v>
      </c>
      <c r="B745" s="119" t="s">
        <v>683</v>
      </c>
      <c r="C745" s="119" t="s">
        <v>742</v>
      </c>
      <c r="D745" s="119" t="str">
        <f t="shared" si="11"/>
        <v>Wyss Margrith</v>
      </c>
    </row>
    <row r="746" spans="1:4" x14ac:dyDescent="0.25">
      <c r="A746" s="120">
        <v>1227172</v>
      </c>
      <c r="B746" s="119" t="s">
        <v>439</v>
      </c>
      <c r="C746" s="119" t="s">
        <v>343</v>
      </c>
      <c r="D746" s="119" t="str">
        <f t="shared" si="11"/>
        <v>Jost Patrick</v>
      </c>
    </row>
    <row r="747" spans="1:4" x14ac:dyDescent="0.25">
      <c r="A747" s="120">
        <v>1125466</v>
      </c>
      <c r="B747" s="119" t="s">
        <v>439</v>
      </c>
      <c r="C747" s="119" t="s">
        <v>167</v>
      </c>
      <c r="D747" s="119" t="str">
        <f t="shared" si="11"/>
        <v>Jost Ueli</v>
      </c>
    </row>
    <row r="748" spans="1:4" x14ac:dyDescent="0.25">
      <c r="A748" s="120">
        <v>1203881</v>
      </c>
      <c r="B748" s="119" t="s">
        <v>818</v>
      </c>
      <c r="C748" s="119" t="s">
        <v>821</v>
      </c>
      <c r="D748" s="119" t="str">
        <f t="shared" si="11"/>
        <v>Tonina Stefanie</v>
      </c>
    </row>
    <row r="749" spans="1:4" x14ac:dyDescent="0.25">
      <c r="A749" s="120">
        <v>1341729</v>
      </c>
      <c r="B749" s="119" t="s">
        <v>511</v>
      </c>
      <c r="C749" s="119" t="s">
        <v>731</v>
      </c>
      <c r="D749" s="119" t="str">
        <f t="shared" si="11"/>
        <v>Zimmermann Terence</v>
      </c>
    </row>
    <row r="750" spans="1:4" x14ac:dyDescent="0.25">
      <c r="A750" s="120">
        <v>1067601</v>
      </c>
      <c r="B750" s="119" t="s">
        <v>137</v>
      </c>
      <c r="C750" s="119" t="s">
        <v>117</v>
      </c>
      <c r="D750" s="119" t="str">
        <f t="shared" si="11"/>
        <v>Dossenbach Josef</v>
      </c>
    </row>
    <row r="751" spans="1:4" x14ac:dyDescent="0.25">
      <c r="A751" s="120">
        <v>1202059</v>
      </c>
      <c r="B751" s="119" t="s">
        <v>822</v>
      </c>
      <c r="C751" s="119" t="s">
        <v>159</v>
      </c>
      <c r="D751" s="119" t="str">
        <f t="shared" si="11"/>
        <v>Abegglen Heinz</v>
      </c>
    </row>
    <row r="752" spans="1:4" x14ac:dyDescent="0.25">
      <c r="A752" s="120">
        <v>1202061</v>
      </c>
      <c r="B752" s="119" t="s">
        <v>788</v>
      </c>
      <c r="C752" s="119" t="s">
        <v>634</v>
      </c>
      <c r="D752" s="119" t="str">
        <f t="shared" si="11"/>
        <v>Frutiger Ulrich</v>
      </c>
    </row>
    <row r="753" spans="1:4" x14ac:dyDescent="0.25">
      <c r="A753" s="120">
        <v>1795341</v>
      </c>
      <c r="B753" s="119" t="s">
        <v>823</v>
      </c>
      <c r="C753" s="119" t="s">
        <v>824</v>
      </c>
      <c r="D753" s="119" t="str">
        <f t="shared" si="11"/>
        <v>Grossglauser Ivan</v>
      </c>
    </row>
    <row r="754" spans="1:4" x14ac:dyDescent="0.25">
      <c r="A754" s="120">
        <v>1068011</v>
      </c>
      <c r="B754" s="119" t="s">
        <v>825</v>
      </c>
      <c r="C754" s="119" t="s">
        <v>51</v>
      </c>
      <c r="D754" s="119" t="str">
        <f t="shared" si="11"/>
        <v>Schiess Ernst</v>
      </c>
    </row>
    <row r="755" spans="1:4" x14ac:dyDescent="0.25">
      <c r="A755" s="120">
        <v>1190480</v>
      </c>
      <c r="B755" s="119" t="s">
        <v>826</v>
      </c>
      <c r="C755" s="119" t="s">
        <v>827</v>
      </c>
      <c r="D755" s="119" t="str">
        <f t="shared" si="11"/>
        <v>Tschiemer Hansueli</v>
      </c>
    </row>
    <row r="756" spans="1:4" x14ac:dyDescent="0.25">
      <c r="A756" s="120">
        <v>1039448</v>
      </c>
      <c r="B756" s="119" t="s">
        <v>788</v>
      </c>
      <c r="C756" s="119" t="s">
        <v>789</v>
      </c>
      <c r="D756" s="119" t="str">
        <f t="shared" si="11"/>
        <v>Frutiger Alain</v>
      </c>
    </row>
    <row r="757" spans="1:4" x14ac:dyDescent="0.25">
      <c r="A757" s="120">
        <v>1067615</v>
      </c>
      <c r="B757" s="119" t="s">
        <v>683</v>
      </c>
      <c r="C757" s="119" t="s">
        <v>49</v>
      </c>
      <c r="D757" s="119" t="str">
        <f t="shared" si="11"/>
        <v>Wyss Peter</v>
      </c>
    </row>
    <row r="758" spans="1:4" x14ac:dyDescent="0.25">
      <c r="A758" s="120">
        <v>1202068</v>
      </c>
      <c r="B758" s="119" t="s">
        <v>620</v>
      </c>
      <c r="C758" s="119" t="s">
        <v>113</v>
      </c>
      <c r="D758" s="119" t="str">
        <f t="shared" si="11"/>
        <v>Studer Roger</v>
      </c>
    </row>
    <row r="759" spans="1:4" x14ac:dyDescent="0.25">
      <c r="A759" s="120">
        <v>1202065</v>
      </c>
      <c r="B759" s="119" t="s">
        <v>286</v>
      </c>
      <c r="C759" s="119" t="s">
        <v>235</v>
      </c>
      <c r="D759" s="119" t="str">
        <f t="shared" si="11"/>
        <v>Näf Hansruedi</v>
      </c>
    </row>
    <row r="760" spans="1:4" x14ac:dyDescent="0.25">
      <c r="A760" s="120">
        <v>1260777</v>
      </c>
      <c r="B760" s="119" t="s">
        <v>286</v>
      </c>
      <c r="C760" s="119" t="s">
        <v>57</v>
      </c>
      <c r="D760" s="119" t="str">
        <f t="shared" si="11"/>
        <v>Näf Bruno</v>
      </c>
    </row>
    <row r="761" spans="1:4" x14ac:dyDescent="0.25">
      <c r="A761" s="120">
        <v>1105526</v>
      </c>
      <c r="B761" s="119" t="s">
        <v>828</v>
      </c>
      <c r="C761" s="119" t="s">
        <v>49</v>
      </c>
      <c r="D761" s="119" t="str">
        <f t="shared" si="11"/>
        <v>Jaggi Peter</v>
      </c>
    </row>
    <row r="762" spans="1:4" x14ac:dyDescent="0.25">
      <c r="A762" s="120">
        <v>1067984</v>
      </c>
      <c r="B762" s="119" t="s">
        <v>649</v>
      </c>
      <c r="C762" s="119" t="s">
        <v>49</v>
      </c>
      <c r="D762" s="119" t="str">
        <f t="shared" si="11"/>
        <v>Koller Peter</v>
      </c>
    </row>
    <row r="763" spans="1:4" x14ac:dyDescent="0.25">
      <c r="A763" s="120">
        <v>1202057</v>
      </c>
      <c r="B763" s="119" t="s">
        <v>826</v>
      </c>
      <c r="C763" s="119" t="s">
        <v>164</v>
      </c>
      <c r="D763" s="119" t="str">
        <f t="shared" si="11"/>
        <v>Tschiemer Stefan</v>
      </c>
    </row>
    <row r="764" spans="1:4" x14ac:dyDescent="0.25">
      <c r="A764" s="120">
        <v>1844466</v>
      </c>
      <c r="B764" s="119" t="s">
        <v>823</v>
      </c>
      <c r="C764" s="119" t="s">
        <v>829</v>
      </c>
      <c r="D764" s="119" t="str">
        <f t="shared" si="11"/>
        <v>Grossglauser Aaron</v>
      </c>
    </row>
    <row r="765" spans="1:4" x14ac:dyDescent="0.25">
      <c r="A765" s="120">
        <v>1202738</v>
      </c>
      <c r="B765" s="119" t="s">
        <v>431</v>
      </c>
      <c r="C765" s="119" t="s">
        <v>432</v>
      </c>
      <c r="D765" s="119" t="str">
        <f t="shared" si="11"/>
        <v>Harlacher Renato</v>
      </c>
    </row>
    <row r="766" spans="1:4" x14ac:dyDescent="0.25">
      <c r="A766" s="120">
        <v>1109102</v>
      </c>
      <c r="B766" s="119" t="s">
        <v>830</v>
      </c>
      <c r="C766" s="119" t="s">
        <v>831</v>
      </c>
      <c r="D766" s="119" t="str">
        <f t="shared" si="11"/>
        <v>Sturny Norbert</v>
      </c>
    </row>
    <row r="767" spans="1:4" x14ac:dyDescent="0.25">
      <c r="A767" s="120">
        <v>1069003</v>
      </c>
      <c r="B767" s="119" t="s">
        <v>832</v>
      </c>
      <c r="C767" s="119" t="s">
        <v>280</v>
      </c>
      <c r="D767" s="119" t="str">
        <f t="shared" si="11"/>
        <v>Guggisberg Max</v>
      </c>
    </row>
    <row r="768" spans="1:4" x14ac:dyDescent="0.25">
      <c r="A768" s="120">
        <v>1101113</v>
      </c>
      <c r="B768" s="119" t="s">
        <v>833</v>
      </c>
      <c r="C768" s="119" t="s">
        <v>427</v>
      </c>
      <c r="D768" s="119" t="str">
        <f t="shared" si="11"/>
        <v>Zwahlen Niklaus</v>
      </c>
    </row>
    <row r="769" spans="1:4" x14ac:dyDescent="0.25">
      <c r="A769" s="120">
        <v>1104736</v>
      </c>
      <c r="B769" s="119" t="s">
        <v>283</v>
      </c>
      <c r="C769" s="119" t="s">
        <v>127</v>
      </c>
      <c r="D769" s="119" t="str">
        <f t="shared" si="11"/>
        <v>Bachofner Paul</v>
      </c>
    </row>
    <row r="770" spans="1:4" x14ac:dyDescent="0.25">
      <c r="A770" s="120">
        <v>1202078</v>
      </c>
      <c r="B770" s="119" t="s">
        <v>832</v>
      </c>
      <c r="C770" s="119" t="s">
        <v>167</v>
      </c>
      <c r="D770" s="119" t="str">
        <f t="shared" si="11"/>
        <v>Guggisberg Ueli</v>
      </c>
    </row>
    <row r="771" spans="1:4" x14ac:dyDescent="0.25">
      <c r="A771" s="120">
        <v>1240488</v>
      </c>
      <c r="B771" s="119" t="s">
        <v>834</v>
      </c>
      <c r="C771" s="119" t="s">
        <v>212</v>
      </c>
      <c r="D771" s="119" t="str">
        <f t="shared" ref="D771:D834" si="12">B771&amp;" "&amp;C771</f>
        <v>Staudenmann Luca</v>
      </c>
    </row>
    <row r="772" spans="1:4" x14ac:dyDescent="0.25">
      <c r="A772" s="120">
        <v>1083235</v>
      </c>
      <c r="B772" s="119" t="s">
        <v>835</v>
      </c>
      <c r="C772" s="119" t="s">
        <v>49</v>
      </c>
      <c r="D772" s="119" t="str">
        <f t="shared" si="12"/>
        <v>Rothen Peter</v>
      </c>
    </row>
    <row r="773" spans="1:4" x14ac:dyDescent="0.25">
      <c r="A773" s="120">
        <v>1094439</v>
      </c>
      <c r="B773" s="119" t="s">
        <v>836</v>
      </c>
      <c r="C773" s="119" t="s">
        <v>251</v>
      </c>
      <c r="D773" s="119" t="str">
        <f t="shared" si="12"/>
        <v>Beyeler Simon</v>
      </c>
    </row>
    <row r="774" spans="1:4" x14ac:dyDescent="0.25">
      <c r="A774" s="120">
        <v>1202073</v>
      </c>
      <c r="B774" s="119" t="s">
        <v>184</v>
      </c>
      <c r="C774" s="119" t="s">
        <v>49</v>
      </c>
      <c r="D774" s="119" t="str">
        <f t="shared" si="12"/>
        <v>Burri Peter</v>
      </c>
    </row>
    <row r="775" spans="1:4" x14ac:dyDescent="0.25">
      <c r="A775" s="120">
        <v>1240490</v>
      </c>
      <c r="B775" s="119" t="s">
        <v>832</v>
      </c>
      <c r="C775" s="119" t="s">
        <v>295</v>
      </c>
      <c r="D775" s="119" t="str">
        <f t="shared" si="12"/>
        <v>Guggisberg Markus</v>
      </c>
    </row>
    <row r="776" spans="1:4" x14ac:dyDescent="0.25">
      <c r="A776" s="120">
        <v>1109738</v>
      </c>
      <c r="B776" s="119" t="s">
        <v>836</v>
      </c>
      <c r="C776" s="119" t="s">
        <v>837</v>
      </c>
      <c r="D776" s="119" t="str">
        <f t="shared" si="12"/>
        <v>Beyeler Irene</v>
      </c>
    </row>
    <row r="777" spans="1:4" x14ac:dyDescent="0.25">
      <c r="A777" s="120">
        <v>1061098</v>
      </c>
      <c r="B777" s="119" t="s">
        <v>838</v>
      </c>
      <c r="C777" s="119" t="s">
        <v>233</v>
      </c>
      <c r="D777" s="119" t="str">
        <f t="shared" si="12"/>
        <v>Graf Roland</v>
      </c>
    </row>
    <row r="778" spans="1:4" x14ac:dyDescent="0.25">
      <c r="A778" s="120">
        <v>1202090</v>
      </c>
      <c r="B778" s="119" t="s">
        <v>833</v>
      </c>
      <c r="C778" s="119" t="s">
        <v>140</v>
      </c>
      <c r="D778" s="119" t="str">
        <f t="shared" si="12"/>
        <v>Zwahlen Kurt</v>
      </c>
    </row>
    <row r="779" spans="1:4" x14ac:dyDescent="0.25">
      <c r="A779" s="120">
        <v>1067993</v>
      </c>
      <c r="B779" s="119" t="s">
        <v>839</v>
      </c>
      <c r="C779" s="119" t="s">
        <v>57</v>
      </c>
      <c r="D779" s="119" t="str">
        <f t="shared" si="12"/>
        <v>Oberli Bruno</v>
      </c>
    </row>
    <row r="780" spans="1:4" x14ac:dyDescent="0.25">
      <c r="A780" s="120">
        <v>1059961</v>
      </c>
      <c r="B780" s="119" t="s">
        <v>176</v>
      </c>
      <c r="C780" s="119" t="s">
        <v>55</v>
      </c>
      <c r="D780" s="119" t="str">
        <f t="shared" si="12"/>
        <v>Berger Anton</v>
      </c>
    </row>
    <row r="781" spans="1:4" x14ac:dyDescent="0.25">
      <c r="A781" s="120">
        <v>1202124</v>
      </c>
      <c r="B781" s="119" t="s">
        <v>176</v>
      </c>
      <c r="C781" s="119" t="s">
        <v>127</v>
      </c>
      <c r="D781" s="119" t="str">
        <f t="shared" si="12"/>
        <v>Berger Paul</v>
      </c>
    </row>
    <row r="782" spans="1:4" x14ac:dyDescent="0.25">
      <c r="A782" s="120">
        <v>1068019</v>
      </c>
      <c r="B782" s="119" t="s">
        <v>810</v>
      </c>
      <c r="C782" s="119" t="s">
        <v>159</v>
      </c>
      <c r="D782" s="119" t="str">
        <f t="shared" si="12"/>
        <v>Ruchti Heinz</v>
      </c>
    </row>
    <row r="783" spans="1:4" x14ac:dyDescent="0.25">
      <c r="A783" s="120">
        <v>1067955</v>
      </c>
      <c r="B783" s="119" t="s">
        <v>840</v>
      </c>
      <c r="C783" s="119" t="s">
        <v>263</v>
      </c>
      <c r="D783" s="119" t="str">
        <f t="shared" si="12"/>
        <v>Schäfer Monika</v>
      </c>
    </row>
    <row r="784" spans="1:4" x14ac:dyDescent="0.25">
      <c r="A784" s="120">
        <v>1067731</v>
      </c>
      <c r="B784" s="119" t="s">
        <v>480</v>
      </c>
      <c r="C784" s="119" t="s">
        <v>379</v>
      </c>
      <c r="D784" s="119" t="str">
        <f t="shared" si="12"/>
        <v>Moser Fritz</v>
      </c>
    </row>
    <row r="785" spans="1:4" x14ac:dyDescent="0.25">
      <c r="A785" s="120">
        <v>1148198</v>
      </c>
      <c r="B785" s="119" t="s">
        <v>841</v>
      </c>
      <c r="C785" s="119" t="s">
        <v>842</v>
      </c>
      <c r="D785" s="119" t="str">
        <f t="shared" si="12"/>
        <v>Monnerat Guillaume</v>
      </c>
    </row>
    <row r="786" spans="1:4" x14ac:dyDescent="0.25">
      <c r="A786" s="120">
        <v>1202144</v>
      </c>
      <c r="B786" s="119" t="s">
        <v>270</v>
      </c>
      <c r="C786" s="119" t="s">
        <v>107</v>
      </c>
      <c r="D786" s="119" t="str">
        <f t="shared" si="12"/>
        <v>Jakob Beat</v>
      </c>
    </row>
    <row r="787" spans="1:4" x14ac:dyDescent="0.25">
      <c r="A787" s="120">
        <v>1240495</v>
      </c>
      <c r="B787" s="119" t="s">
        <v>843</v>
      </c>
      <c r="C787" s="119" t="s">
        <v>844</v>
      </c>
      <c r="D787" s="119" t="str">
        <f t="shared" si="12"/>
        <v>Aebi Karin</v>
      </c>
    </row>
    <row r="788" spans="1:4" x14ac:dyDescent="0.25">
      <c r="A788" s="120">
        <v>1202149</v>
      </c>
      <c r="B788" s="119" t="s">
        <v>593</v>
      </c>
      <c r="C788" s="119" t="s">
        <v>845</v>
      </c>
      <c r="D788" s="119" t="str">
        <f t="shared" si="12"/>
        <v>Zürcher Heidi</v>
      </c>
    </row>
    <row r="789" spans="1:4" x14ac:dyDescent="0.25">
      <c r="A789" s="120">
        <v>1202141</v>
      </c>
      <c r="B789" s="119" t="s">
        <v>846</v>
      </c>
      <c r="C789" s="119" t="s">
        <v>159</v>
      </c>
      <c r="D789" s="119" t="str">
        <f t="shared" si="12"/>
        <v>Hosner Heinz</v>
      </c>
    </row>
    <row r="790" spans="1:4" x14ac:dyDescent="0.25">
      <c r="A790" s="120">
        <v>1202145</v>
      </c>
      <c r="B790" s="119" t="s">
        <v>847</v>
      </c>
      <c r="C790" s="119" t="s">
        <v>170</v>
      </c>
      <c r="D790" s="119" t="str">
        <f t="shared" si="12"/>
        <v>Lauper David</v>
      </c>
    </row>
    <row r="791" spans="1:4" x14ac:dyDescent="0.25">
      <c r="A791" s="120">
        <v>1202156</v>
      </c>
      <c r="B791" s="119" t="s">
        <v>848</v>
      </c>
      <c r="C791" s="119" t="s">
        <v>849</v>
      </c>
      <c r="D791" s="119" t="str">
        <f t="shared" si="12"/>
        <v>Brossard Steeve</v>
      </c>
    </row>
    <row r="792" spans="1:4" x14ac:dyDescent="0.25">
      <c r="A792" s="120">
        <v>2263410</v>
      </c>
      <c r="B792" s="119" t="s">
        <v>850</v>
      </c>
      <c r="C792" s="119" t="s">
        <v>489</v>
      </c>
      <c r="D792" s="119" t="str">
        <f t="shared" si="12"/>
        <v>Von Burg Chantal</v>
      </c>
    </row>
    <row r="793" spans="1:4" x14ac:dyDescent="0.25">
      <c r="A793" s="120">
        <v>1042807</v>
      </c>
      <c r="B793" s="119" t="s">
        <v>851</v>
      </c>
      <c r="C793" s="119" t="s">
        <v>852</v>
      </c>
      <c r="D793" s="119" t="str">
        <f t="shared" si="12"/>
        <v>Schaller Christophe</v>
      </c>
    </row>
    <row r="794" spans="1:4" x14ac:dyDescent="0.25">
      <c r="A794" s="120">
        <v>1591845</v>
      </c>
      <c r="B794" s="119" t="s">
        <v>853</v>
      </c>
      <c r="C794" s="119" t="s">
        <v>854</v>
      </c>
      <c r="D794" s="119" t="str">
        <f t="shared" si="12"/>
        <v>Lachat Johan</v>
      </c>
    </row>
    <row r="795" spans="1:4" x14ac:dyDescent="0.25">
      <c r="A795" s="120">
        <v>1244380</v>
      </c>
      <c r="B795" s="119" t="s">
        <v>855</v>
      </c>
      <c r="C795" s="119" t="s">
        <v>761</v>
      </c>
      <c r="D795" s="119" t="str">
        <f t="shared" si="12"/>
        <v>Péchin Frédéric</v>
      </c>
    </row>
    <row r="796" spans="1:4" x14ac:dyDescent="0.25">
      <c r="A796" s="120">
        <v>1202159</v>
      </c>
      <c r="B796" s="119" t="s">
        <v>856</v>
      </c>
      <c r="C796" s="119" t="s">
        <v>857</v>
      </c>
      <c r="D796" s="119" t="str">
        <f t="shared" si="12"/>
        <v>Steinegger Vincent</v>
      </c>
    </row>
    <row r="797" spans="1:4" x14ac:dyDescent="0.25">
      <c r="A797" s="120">
        <v>1647448</v>
      </c>
      <c r="B797" s="119" t="s">
        <v>858</v>
      </c>
      <c r="C797" s="119" t="s">
        <v>859</v>
      </c>
      <c r="D797" s="119" t="str">
        <f t="shared" si="12"/>
        <v>Jourdain Jean</v>
      </c>
    </row>
    <row r="798" spans="1:4" x14ac:dyDescent="0.25">
      <c r="A798" s="120">
        <v>1202160</v>
      </c>
      <c r="B798" s="119" t="s">
        <v>860</v>
      </c>
      <c r="C798" s="119" t="s">
        <v>861</v>
      </c>
      <c r="D798" s="119" t="str">
        <f t="shared" si="12"/>
        <v>Vaucher Jean-Paul</v>
      </c>
    </row>
    <row r="799" spans="1:4" x14ac:dyDescent="0.25">
      <c r="A799" s="120">
        <v>1202155</v>
      </c>
      <c r="B799" s="119" t="s">
        <v>862</v>
      </c>
      <c r="C799" s="119" t="s">
        <v>863</v>
      </c>
      <c r="D799" s="119" t="str">
        <f t="shared" si="12"/>
        <v>Bottinelli Jean-Marc</v>
      </c>
    </row>
    <row r="800" spans="1:4" x14ac:dyDescent="0.25">
      <c r="A800" s="120">
        <v>1394222</v>
      </c>
      <c r="B800" s="119" t="s">
        <v>231</v>
      </c>
      <c r="C800" s="119" t="s">
        <v>864</v>
      </c>
      <c r="D800" s="119" t="str">
        <f t="shared" si="12"/>
        <v>Sutter Jérôme</v>
      </c>
    </row>
    <row r="801" spans="1:4" x14ac:dyDescent="0.25">
      <c r="A801" s="120">
        <v>1277187</v>
      </c>
      <c r="B801" s="119" t="s">
        <v>865</v>
      </c>
      <c r="C801" s="119" t="s">
        <v>866</v>
      </c>
      <c r="D801" s="119" t="str">
        <f t="shared" si="12"/>
        <v>Dessaules Mike</v>
      </c>
    </row>
    <row r="802" spans="1:4" x14ac:dyDescent="0.25">
      <c r="A802" s="120">
        <v>1017428</v>
      </c>
      <c r="B802" s="119" t="s">
        <v>178</v>
      </c>
      <c r="C802" s="119" t="s">
        <v>867</v>
      </c>
      <c r="D802" s="119" t="str">
        <f t="shared" si="12"/>
        <v>Schaffter Olivier Pierre</v>
      </c>
    </row>
    <row r="803" spans="1:4" x14ac:dyDescent="0.25">
      <c r="A803" s="120">
        <v>1152972</v>
      </c>
      <c r="B803" s="119" t="s">
        <v>868</v>
      </c>
      <c r="C803" s="119" t="s">
        <v>869</v>
      </c>
      <c r="D803" s="119" t="str">
        <f t="shared" si="12"/>
        <v>Kocher Boris</v>
      </c>
    </row>
    <row r="804" spans="1:4" x14ac:dyDescent="0.25">
      <c r="A804" s="120">
        <v>1120071</v>
      </c>
      <c r="B804" s="119" t="s">
        <v>870</v>
      </c>
      <c r="C804" s="119" t="s">
        <v>51</v>
      </c>
      <c r="D804" s="119" t="str">
        <f t="shared" si="12"/>
        <v>Kiener Ernst</v>
      </c>
    </row>
    <row r="805" spans="1:4" x14ac:dyDescent="0.25">
      <c r="A805" s="120">
        <v>1237786</v>
      </c>
      <c r="B805" s="119" t="s">
        <v>871</v>
      </c>
      <c r="C805" s="119" t="s">
        <v>872</v>
      </c>
      <c r="D805" s="119" t="str">
        <f t="shared" si="12"/>
        <v>Milosz Jerzy</v>
      </c>
    </row>
    <row r="806" spans="1:4" x14ac:dyDescent="0.25">
      <c r="A806" s="120">
        <v>1120181</v>
      </c>
      <c r="B806" s="119" t="s">
        <v>676</v>
      </c>
      <c r="C806" s="119" t="s">
        <v>295</v>
      </c>
      <c r="D806" s="119" t="str">
        <f t="shared" si="12"/>
        <v>Steiner Markus</v>
      </c>
    </row>
    <row r="807" spans="1:4" x14ac:dyDescent="0.25">
      <c r="A807" s="120">
        <v>1120185</v>
      </c>
      <c r="B807" s="119" t="s">
        <v>873</v>
      </c>
      <c r="C807" s="119" t="s">
        <v>105</v>
      </c>
      <c r="D807" s="119" t="str">
        <f t="shared" si="12"/>
        <v>Stucki Thomas</v>
      </c>
    </row>
    <row r="808" spans="1:4" x14ac:dyDescent="0.25">
      <c r="A808" s="120">
        <v>1119980</v>
      </c>
      <c r="B808" s="119" t="s">
        <v>262</v>
      </c>
      <c r="C808" s="119" t="s">
        <v>136</v>
      </c>
      <c r="D808" s="119" t="str">
        <f t="shared" si="12"/>
        <v>Gerber Hans</v>
      </c>
    </row>
    <row r="809" spans="1:4" x14ac:dyDescent="0.25">
      <c r="A809" s="120">
        <v>1120220</v>
      </c>
      <c r="B809" s="119" t="s">
        <v>874</v>
      </c>
      <c r="C809" s="119" t="s">
        <v>875</v>
      </c>
      <c r="D809" s="119" t="str">
        <f t="shared" si="12"/>
        <v>Wymann Hans-Rudolf</v>
      </c>
    </row>
    <row r="810" spans="1:4" x14ac:dyDescent="0.25">
      <c r="A810" s="120">
        <v>1295354</v>
      </c>
      <c r="B810" s="119" t="s">
        <v>876</v>
      </c>
      <c r="C810" s="119" t="s">
        <v>877</v>
      </c>
      <c r="D810" s="119" t="str">
        <f t="shared" si="12"/>
        <v>Pfister Juha</v>
      </c>
    </row>
    <row r="811" spans="1:4" x14ac:dyDescent="0.25">
      <c r="A811" s="120">
        <v>1202040</v>
      </c>
      <c r="B811" s="119" t="s">
        <v>54</v>
      </c>
      <c r="C811" s="119" t="s">
        <v>878</v>
      </c>
      <c r="D811" s="119" t="str">
        <f t="shared" si="12"/>
        <v>Meier Albrecht</v>
      </c>
    </row>
    <row r="812" spans="1:4" x14ac:dyDescent="0.25">
      <c r="A812" s="120">
        <v>1269226</v>
      </c>
      <c r="B812" s="119" t="s">
        <v>262</v>
      </c>
      <c r="C812" s="119" t="s">
        <v>74</v>
      </c>
      <c r="D812" s="119" t="str">
        <f t="shared" si="12"/>
        <v>Gerber Michael</v>
      </c>
    </row>
    <row r="813" spans="1:4" x14ac:dyDescent="0.25">
      <c r="A813" s="120">
        <v>1178371</v>
      </c>
      <c r="B813" s="119" t="s">
        <v>676</v>
      </c>
      <c r="C813" s="119" t="s">
        <v>251</v>
      </c>
      <c r="D813" s="119" t="str">
        <f t="shared" si="12"/>
        <v>Steiner Simon</v>
      </c>
    </row>
    <row r="814" spans="1:4" x14ac:dyDescent="0.25">
      <c r="A814" s="120">
        <v>1202169</v>
      </c>
      <c r="B814" s="119" t="s">
        <v>879</v>
      </c>
      <c r="C814" s="119" t="s">
        <v>880</v>
      </c>
      <c r="D814" s="119" t="str">
        <f t="shared" si="12"/>
        <v>Tanner-Kunz Cécile</v>
      </c>
    </row>
    <row r="815" spans="1:4" x14ac:dyDescent="0.25">
      <c r="A815" s="120">
        <v>1097584</v>
      </c>
      <c r="B815" s="119" t="s">
        <v>288</v>
      </c>
      <c r="C815" s="119" t="s">
        <v>383</v>
      </c>
      <c r="D815" s="119" t="str">
        <f t="shared" si="12"/>
        <v>Tanner Samuel</v>
      </c>
    </row>
    <row r="816" spans="1:4" x14ac:dyDescent="0.25">
      <c r="A816" s="120">
        <v>1202170</v>
      </c>
      <c r="B816" s="119" t="s">
        <v>881</v>
      </c>
      <c r="C816" s="119" t="s">
        <v>60</v>
      </c>
      <c r="D816" s="119" t="str">
        <f t="shared" si="12"/>
        <v>Stettler Rolf</v>
      </c>
    </row>
    <row r="817" spans="1:4" x14ac:dyDescent="0.25">
      <c r="A817" s="120">
        <v>1565205</v>
      </c>
      <c r="B817" s="119" t="s">
        <v>882</v>
      </c>
      <c r="C817" s="119" t="s">
        <v>51</v>
      </c>
      <c r="D817" s="119" t="str">
        <f t="shared" si="12"/>
        <v>Scheidegger Ernst</v>
      </c>
    </row>
    <row r="818" spans="1:4" x14ac:dyDescent="0.25">
      <c r="A818" s="120">
        <v>1474296</v>
      </c>
      <c r="B818" s="119" t="s">
        <v>682</v>
      </c>
      <c r="C818" s="119" t="s">
        <v>668</v>
      </c>
      <c r="D818" s="119" t="str">
        <f t="shared" si="12"/>
        <v>Hediger Fabian</v>
      </c>
    </row>
    <row r="819" spans="1:4" x14ac:dyDescent="0.25">
      <c r="A819" s="120">
        <v>1213224</v>
      </c>
      <c r="B819" s="119" t="s">
        <v>882</v>
      </c>
      <c r="C819" s="119" t="s">
        <v>80</v>
      </c>
      <c r="D819" s="119" t="str">
        <f t="shared" si="12"/>
        <v>Scheidegger Walter</v>
      </c>
    </row>
    <row r="820" spans="1:4" x14ac:dyDescent="0.25">
      <c r="A820" s="120">
        <v>1213223</v>
      </c>
      <c r="B820" s="119" t="s">
        <v>344</v>
      </c>
      <c r="C820" s="119" t="s">
        <v>123</v>
      </c>
      <c r="D820" s="119" t="str">
        <f t="shared" si="12"/>
        <v>Sägesser Werner</v>
      </c>
    </row>
    <row r="821" spans="1:4" x14ac:dyDescent="0.25">
      <c r="A821" s="120">
        <v>1234389</v>
      </c>
      <c r="B821" s="119" t="s">
        <v>883</v>
      </c>
      <c r="C821" s="119" t="s">
        <v>105</v>
      </c>
      <c r="D821" s="119" t="str">
        <f t="shared" si="12"/>
        <v>Länzlinger Thomas</v>
      </c>
    </row>
    <row r="822" spans="1:4" x14ac:dyDescent="0.25">
      <c r="A822" s="120">
        <v>2263426</v>
      </c>
      <c r="B822" s="119" t="s">
        <v>884</v>
      </c>
      <c r="C822" s="119" t="s">
        <v>37</v>
      </c>
      <c r="D822" s="119" t="str">
        <f t="shared" si="12"/>
        <v>Schmidt Alex</v>
      </c>
    </row>
    <row r="823" spans="1:4" x14ac:dyDescent="0.25">
      <c r="A823" s="120">
        <v>1138816</v>
      </c>
      <c r="B823" s="119" t="s">
        <v>885</v>
      </c>
      <c r="C823" s="119" t="s">
        <v>759</v>
      </c>
      <c r="D823" s="119" t="str">
        <f t="shared" si="12"/>
        <v>Wenger Joseph</v>
      </c>
    </row>
    <row r="824" spans="1:4" x14ac:dyDescent="0.25">
      <c r="A824" s="120">
        <v>1104497</v>
      </c>
      <c r="B824" s="119" t="s">
        <v>501</v>
      </c>
      <c r="C824" s="119" t="s">
        <v>123</v>
      </c>
      <c r="D824" s="119" t="str">
        <f t="shared" si="12"/>
        <v>Stauffer Werner</v>
      </c>
    </row>
    <row r="825" spans="1:4" x14ac:dyDescent="0.25">
      <c r="A825" s="120">
        <v>1104470</v>
      </c>
      <c r="B825" s="119" t="s">
        <v>886</v>
      </c>
      <c r="C825" s="119" t="s">
        <v>60</v>
      </c>
      <c r="D825" s="119" t="str">
        <f t="shared" si="12"/>
        <v>Gysin Rolf</v>
      </c>
    </row>
    <row r="826" spans="1:4" x14ac:dyDescent="0.25">
      <c r="A826" s="120">
        <v>1035861</v>
      </c>
      <c r="B826" s="119" t="s">
        <v>689</v>
      </c>
      <c r="C826" s="119" t="s">
        <v>51</v>
      </c>
      <c r="D826" s="119" t="str">
        <f t="shared" si="12"/>
        <v>Marti Ernst</v>
      </c>
    </row>
    <row r="827" spans="1:4" x14ac:dyDescent="0.25">
      <c r="A827" s="120">
        <v>1202106</v>
      </c>
      <c r="B827" s="119" t="s">
        <v>887</v>
      </c>
      <c r="C827" s="119" t="s">
        <v>138</v>
      </c>
      <c r="D827" s="119" t="str">
        <f t="shared" si="12"/>
        <v>Loepfe Urs</v>
      </c>
    </row>
    <row r="828" spans="1:4" x14ac:dyDescent="0.25">
      <c r="A828" s="120">
        <v>1712260</v>
      </c>
      <c r="B828" s="119" t="s">
        <v>887</v>
      </c>
      <c r="C828" s="119" t="s">
        <v>888</v>
      </c>
      <c r="D828" s="119" t="str">
        <f t="shared" si="12"/>
        <v>Loepfe Chiara</v>
      </c>
    </row>
    <row r="829" spans="1:4" x14ac:dyDescent="0.25">
      <c r="A829" s="120">
        <v>2287228</v>
      </c>
      <c r="B829" s="119" t="s">
        <v>889</v>
      </c>
      <c r="C829" s="119" t="s">
        <v>890</v>
      </c>
      <c r="D829" s="119" t="str">
        <f t="shared" si="12"/>
        <v>Truffer Patricia</v>
      </c>
    </row>
    <row r="830" spans="1:4" x14ac:dyDescent="0.25">
      <c r="A830" s="120">
        <v>1256170</v>
      </c>
      <c r="B830" s="119" t="s">
        <v>891</v>
      </c>
      <c r="C830" s="119" t="s">
        <v>892</v>
      </c>
      <c r="D830" s="119" t="str">
        <f t="shared" si="12"/>
        <v>Kunz Sören</v>
      </c>
    </row>
    <row r="831" spans="1:4" x14ac:dyDescent="0.25">
      <c r="A831" s="120">
        <v>1122686</v>
      </c>
      <c r="B831" s="119" t="s">
        <v>689</v>
      </c>
      <c r="C831" s="119" t="s">
        <v>233</v>
      </c>
      <c r="D831" s="119" t="str">
        <f t="shared" si="12"/>
        <v>Marti Roland</v>
      </c>
    </row>
    <row r="832" spans="1:4" x14ac:dyDescent="0.25">
      <c r="A832" s="120">
        <v>1682625</v>
      </c>
      <c r="B832" s="119" t="s">
        <v>893</v>
      </c>
      <c r="C832" s="119" t="s">
        <v>565</v>
      </c>
      <c r="D832" s="119" t="str">
        <f t="shared" si="12"/>
        <v>Lüchinger Dario</v>
      </c>
    </row>
    <row r="833" spans="1:4" x14ac:dyDescent="0.25">
      <c r="A833" s="120">
        <v>1060656</v>
      </c>
      <c r="B833" s="119" t="s">
        <v>894</v>
      </c>
      <c r="C833" s="119" t="s">
        <v>499</v>
      </c>
      <c r="D833" s="119" t="str">
        <f t="shared" si="12"/>
        <v>Duff Robert</v>
      </c>
    </row>
    <row r="834" spans="1:4" x14ac:dyDescent="0.25">
      <c r="A834" s="120">
        <v>1111468</v>
      </c>
      <c r="B834" s="119" t="s">
        <v>823</v>
      </c>
      <c r="C834" s="119" t="s">
        <v>736</v>
      </c>
      <c r="D834" s="119" t="str">
        <f t="shared" si="12"/>
        <v>Grossglauser Erwin</v>
      </c>
    </row>
    <row r="835" spans="1:4" x14ac:dyDescent="0.25">
      <c r="A835" s="120">
        <v>1203632</v>
      </c>
      <c r="B835" s="119" t="s">
        <v>895</v>
      </c>
      <c r="C835" s="119" t="s">
        <v>80</v>
      </c>
      <c r="D835" s="119" t="str">
        <f t="shared" ref="D835:D898" si="13">B835&amp;" "&amp;C835</f>
        <v>Kellenberger Walter</v>
      </c>
    </row>
    <row r="836" spans="1:4" x14ac:dyDescent="0.25">
      <c r="A836" s="120">
        <v>1203637</v>
      </c>
      <c r="B836" s="119" t="s">
        <v>768</v>
      </c>
      <c r="C836" s="119" t="s">
        <v>896</v>
      </c>
      <c r="D836" s="119" t="str">
        <f t="shared" si="13"/>
        <v>Schneider Louis</v>
      </c>
    </row>
    <row r="837" spans="1:4" x14ac:dyDescent="0.25">
      <c r="A837" s="120">
        <v>1203636</v>
      </c>
      <c r="B837" s="119" t="s">
        <v>897</v>
      </c>
      <c r="C837" s="119" t="s">
        <v>295</v>
      </c>
      <c r="D837" s="119" t="str">
        <f t="shared" si="13"/>
        <v>Obrist Markus</v>
      </c>
    </row>
    <row r="838" spans="1:4" x14ac:dyDescent="0.25">
      <c r="A838" s="120">
        <v>1843026</v>
      </c>
      <c r="B838" s="119" t="s">
        <v>426</v>
      </c>
      <c r="C838" s="119" t="s">
        <v>704</v>
      </c>
      <c r="D838" s="119" t="str">
        <f t="shared" si="13"/>
        <v>Steiger Benjamin</v>
      </c>
    </row>
    <row r="839" spans="1:4" x14ac:dyDescent="0.25">
      <c r="A839" s="120">
        <v>1682626</v>
      </c>
      <c r="B839" s="119" t="s">
        <v>358</v>
      </c>
      <c r="C839" s="119" t="s">
        <v>343</v>
      </c>
      <c r="D839" s="119" t="str">
        <f t="shared" si="13"/>
        <v>Thurnherr Patrick</v>
      </c>
    </row>
    <row r="840" spans="1:4" x14ac:dyDescent="0.25">
      <c r="A840" s="120">
        <v>1203635</v>
      </c>
      <c r="B840" s="119" t="s">
        <v>382</v>
      </c>
      <c r="C840" s="119" t="s">
        <v>622</v>
      </c>
      <c r="D840" s="119" t="str">
        <f t="shared" si="13"/>
        <v>Manser August</v>
      </c>
    </row>
    <row r="841" spans="1:4" x14ac:dyDescent="0.25">
      <c r="A841" s="120">
        <v>1215509</v>
      </c>
      <c r="B841" s="119" t="s">
        <v>898</v>
      </c>
      <c r="C841" s="119" t="s">
        <v>74</v>
      </c>
      <c r="D841" s="119" t="str">
        <f t="shared" si="13"/>
        <v>Eugster Michael</v>
      </c>
    </row>
    <row r="842" spans="1:4" x14ac:dyDescent="0.25">
      <c r="A842" s="120">
        <v>1203629</v>
      </c>
      <c r="B842" s="119" t="s">
        <v>899</v>
      </c>
      <c r="C842" s="119" t="s">
        <v>117</v>
      </c>
      <c r="D842" s="119" t="str">
        <f t="shared" si="13"/>
        <v>Fritsche Josef</v>
      </c>
    </row>
    <row r="843" spans="1:4" x14ac:dyDescent="0.25">
      <c r="A843" s="120">
        <v>1111469</v>
      </c>
      <c r="B843" s="119" t="s">
        <v>823</v>
      </c>
      <c r="C843" s="119" t="s">
        <v>900</v>
      </c>
      <c r="D843" s="119" t="str">
        <f t="shared" si="13"/>
        <v>Grossglauser Maria</v>
      </c>
    </row>
    <row r="844" spans="1:4" x14ac:dyDescent="0.25">
      <c r="A844" s="120">
        <v>1570904</v>
      </c>
      <c r="B844" s="119" t="s">
        <v>901</v>
      </c>
      <c r="C844" s="119" t="s">
        <v>189</v>
      </c>
      <c r="D844" s="119" t="str">
        <f t="shared" si="13"/>
        <v>Winteler Christoph</v>
      </c>
    </row>
    <row r="845" spans="1:4" x14ac:dyDescent="0.25">
      <c r="A845" s="120">
        <v>1259477</v>
      </c>
      <c r="B845" s="119" t="s">
        <v>902</v>
      </c>
      <c r="C845" s="119" t="s">
        <v>74</v>
      </c>
      <c r="D845" s="119" t="str">
        <f t="shared" si="13"/>
        <v>Götti Michael</v>
      </c>
    </row>
    <row r="846" spans="1:4" x14ac:dyDescent="0.25">
      <c r="A846" s="120">
        <v>1061056</v>
      </c>
      <c r="B846" s="119" t="s">
        <v>898</v>
      </c>
      <c r="C846" s="119" t="s">
        <v>712</v>
      </c>
      <c r="D846" s="119" t="str">
        <f t="shared" si="13"/>
        <v>Eugster Christof</v>
      </c>
    </row>
    <row r="847" spans="1:4" x14ac:dyDescent="0.25">
      <c r="A847" s="120">
        <v>1562844</v>
      </c>
      <c r="B847" s="119" t="s">
        <v>333</v>
      </c>
      <c r="C847" s="119" t="s">
        <v>668</v>
      </c>
      <c r="D847" s="119" t="str">
        <f t="shared" si="13"/>
        <v>Egli Fabian</v>
      </c>
    </row>
    <row r="848" spans="1:4" x14ac:dyDescent="0.25">
      <c r="A848" s="120">
        <v>1203649</v>
      </c>
      <c r="B848" s="119" t="s">
        <v>211</v>
      </c>
      <c r="C848" s="119" t="s">
        <v>456</v>
      </c>
      <c r="D848" s="119" t="str">
        <f t="shared" si="13"/>
        <v>Piller Pius</v>
      </c>
    </row>
    <row r="849" spans="1:4" x14ac:dyDescent="0.25">
      <c r="A849" s="120">
        <v>1060974</v>
      </c>
      <c r="B849" s="119" t="s">
        <v>876</v>
      </c>
      <c r="C849" s="119" t="s">
        <v>903</v>
      </c>
      <c r="D849" s="119" t="str">
        <f t="shared" si="13"/>
        <v>Pfister Gerold</v>
      </c>
    </row>
    <row r="850" spans="1:4" x14ac:dyDescent="0.25">
      <c r="A850" s="120">
        <v>1203650</v>
      </c>
      <c r="B850" s="119" t="s">
        <v>904</v>
      </c>
      <c r="C850" s="119" t="s">
        <v>233</v>
      </c>
      <c r="D850" s="119" t="str">
        <f t="shared" si="13"/>
        <v>Zumstein Roland</v>
      </c>
    </row>
    <row r="851" spans="1:4" x14ac:dyDescent="0.25">
      <c r="A851" s="120">
        <v>1562843</v>
      </c>
      <c r="B851" s="119" t="s">
        <v>905</v>
      </c>
      <c r="C851" s="119" t="s">
        <v>74</v>
      </c>
      <c r="D851" s="119" t="str">
        <f t="shared" si="13"/>
        <v>Hehli Michael</v>
      </c>
    </row>
    <row r="852" spans="1:4" x14ac:dyDescent="0.25">
      <c r="A852" s="120">
        <v>1685317</v>
      </c>
      <c r="B852" s="119" t="s">
        <v>876</v>
      </c>
      <c r="C852" s="119" t="s">
        <v>906</v>
      </c>
      <c r="D852" s="119" t="str">
        <f t="shared" si="13"/>
        <v>Pfister Ibai</v>
      </c>
    </row>
    <row r="853" spans="1:4" x14ac:dyDescent="0.25">
      <c r="A853" s="120">
        <v>1042143</v>
      </c>
      <c r="B853" s="119" t="s">
        <v>907</v>
      </c>
      <c r="C853" s="119" t="s">
        <v>908</v>
      </c>
      <c r="D853" s="119" t="str">
        <f t="shared" si="13"/>
        <v>Trunz Jasmin</v>
      </c>
    </row>
    <row r="854" spans="1:4" x14ac:dyDescent="0.25">
      <c r="A854" s="120">
        <v>1099889</v>
      </c>
      <c r="B854" s="119" t="s">
        <v>876</v>
      </c>
      <c r="C854" s="119" t="s">
        <v>80</v>
      </c>
      <c r="D854" s="119" t="str">
        <f t="shared" si="13"/>
        <v>Pfister Walter</v>
      </c>
    </row>
    <row r="855" spans="1:4" x14ac:dyDescent="0.25">
      <c r="A855" s="120">
        <v>1562845</v>
      </c>
      <c r="B855" s="119" t="s">
        <v>909</v>
      </c>
      <c r="C855" s="119" t="s">
        <v>98</v>
      </c>
      <c r="D855" s="119" t="str">
        <f t="shared" si="13"/>
        <v>Federer Ivo</v>
      </c>
    </row>
    <row r="856" spans="1:4" x14ac:dyDescent="0.25">
      <c r="A856" s="120">
        <v>1562841</v>
      </c>
      <c r="B856" s="119" t="s">
        <v>905</v>
      </c>
      <c r="C856" s="119" t="s">
        <v>189</v>
      </c>
      <c r="D856" s="119" t="str">
        <f t="shared" si="13"/>
        <v>Hehli Christoph</v>
      </c>
    </row>
    <row r="857" spans="1:4" x14ac:dyDescent="0.25">
      <c r="A857" s="120">
        <v>1061413</v>
      </c>
      <c r="B857" s="119" t="s">
        <v>910</v>
      </c>
      <c r="C857" s="119" t="s">
        <v>257</v>
      </c>
      <c r="D857" s="119" t="str">
        <f t="shared" si="13"/>
        <v>Hobi Guido</v>
      </c>
    </row>
    <row r="858" spans="1:4" x14ac:dyDescent="0.25">
      <c r="A858" s="120">
        <v>1242856</v>
      </c>
      <c r="B858" s="119" t="s">
        <v>911</v>
      </c>
      <c r="C858" s="119" t="s">
        <v>418</v>
      </c>
      <c r="D858" s="119" t="str">
        <f t="shared" si="13"/>
        <v>Nigg Raphael</v>
      </c>
    </row>
    <row r="859" spans="1:4" x14ac:dyDescent="0.25">
      <c r="A859" s="120">
        <v>1203658</v>
      </c>
      <c r="B859" s="119" t="s">
        <v>912</v>
      </c>
      <c r="C859" s="119" t="s">
        <v>913</v>
      </c>
      <c r="D859" s="119" t="str">
        <f t="shared" si="13"/>
        <v>Wildhaber Manfred</v>
      </c>
    </row>
    <row r="860" spans="1:4" x14ac:dyDescent="0.25">
      <c r="A860" s="120">
        <v>1203657</v>
      </c>
      <c r="B860" s="119" t="s">
        <v>914</v>
      </c>
      <c r="C860" s="119" t="s">
        <v>915</v>
      </c>
      <c r="D860" s="119" t="str">
        <f t="shared" si="13"/>
        <v>Rinderer Clemens</v>
      </c>
    </row>
    <row r="861" spans="1:4" x14ac:dyDescent="0.25">
      <c r="A861" s="120">
        <v>1081731</v>
      </c>
      <c r="B861" s="119" t="s">
        <v>914</v>
      </c>
      <c r="C861" s="119" t="s">
        <v>57</v>
      </c>
      <c r="D861" s="119" t="str">
        <f t="shared" si="13"/>
        <v>Rinderer Bruno</v>
      </c>
    </row>
    <row r="862" spans="1:4" x14ac:dyDescent="0.25">
      <c r="A862" s="120">
        <v>1639327</v>
      </c>
      <c r="B862" s="119" t="s">
        <v>916</v>
      </c>
      <c r="C862" s="119" t="s">
        <v>119</v>
      </c>
      <c r="D862" s="119" t="str">
        <f t="shared" si="13"/>
        <v>Lendi Roman</v>
      </c>
    </row>
    <row r="863" spans="1:4" x14ac:dyDescent="0.25">
      <c r="A863" s="120">
        <v>1203669</v>
      </c>
      <c r="B863" s="119" t="s">
        <v>917</v>
      </c>
      <c r="C863" s="119" t="s">
        <v>110</v>
      </c>
      <c r="D863" s="119" t="str">
        <f t="shared" si="13"/>
        <v>Dick Hanspeter</v>
      </c>
    </row>
    <row r="864" spans="1:4" x14ac:dyDescent="0.25">
      <c r="A864" s="120">
        <v>1034366</v>
      </c>
      <c r="B864" s="119" t="s">
        <v>918</v>
      </c>
      <c r="C864" s="119" t="s">
        <v>919</v>
      </c>
      <c r="D864" s="119" t="str">
        <f t="shared" si="13"/>
        <v>Mösli Julia</v>
      </c>
    </row>
    <row r="865" spans="1:4" x14ac:dyDescent="0.25">
      <c r="A865" s="120">
        <v>1034367</v>
      </c>
      <c r="B865" s="119" t="s">
        <v>920</v>
      </c>
      <c r="C865" s="119" t="s">
        <v>66</v>
      </c>
      <c r="D865" s="119" t="str">
        <f t="shared" si="13"/>
        <v>Haener Christian</v>
      </c>
    </row>
    <row r="866" spans="1:4" x14ac:dyDescent="0.25">
      <c r="A866" s="120">
        <v>1203663</v>
      </c>
      <c r="B866" s="119" t="s">
        <v>921</v>
      </c>
      <c r="C866" s="119" t="s">
        <v>233</v>
      </c>
      <c r="D866" s="119" t="str">
        <f t="shared" si="13"/>
        <v>Forster Roland</v>
      </c>
    </row>
    <row r="867" spans="1:4" x14ac:dyDescent="0.25">
      <c r="A867" s="120">
        <v>1239868</v>
      </c>
      <c r="B867" s="119" t="s">
        <v>300</v>
      </c>
      <c r="C867" s="119" t="s">
        <v>232</v>
      </c>
      <c r="D867" s="119" t="str">
        <f t="shared" si="13"/>
        <v>Nägeli Philipp</v>
      </c>
    </row>
    <row r="868" spans="1:4" x14ac:dyDescent="0.25">
      <c r="A868" s="120">
        <v>1203673</v>
      </c>
      <c r="B868" s="119" t="s">
        <v>596</v>
      </c>
      <c r="C868" s="119" t="s">
        <v>80</v>
      </c>
      <c r="D868" s="119" t="str">
        <f t="shared" si="13"/>
        <v>Konrad Walter</v>
      </c>
    </row>
    <row r="869" spans="1:4" x14ac:dyDescent="0.25">
      <c r="A869" s="120">
        <v>1204702</v>
      </c>
      <c r="B869" s="119" t="s">
        <v>922</v>
      </c>
      <c r="C869" s="119" t="s">
        <v>391</v>
      </c>
      <c r="D869" s="119" t="str">
        <f t="shared" si="13"/>
        <v>Troxler Willi</v>
      </c>
    </row>
    <row r="870" spans="1:4" x14ac:dyDescent="0.25">
      <c r="A870" s="120">
        <v>1201848</v>
      </c>
      <c r="B870" s="119" t="s">
        <v>230</v>
      </c>
      <c r="C870" s="119" t="s">
        <v>136</v>
      </c>
      <c r="D870" s="119" t="str">
        <f t="shared" si="13"/>
        <v>Streuli Hans</v>
      </c>
    </row>
    <row r="871" spans="1:4" x14ac:dyDescent="0.25">
      <c r="A871" s="120">
        <v>1635665</v>
      </c>
      <c r="B871" s="119" t="s">
        <v>923</v>
      </c>
      <c r="C871" s="119" t="s">
        <v>173</v>
      </c>
      <c r="D871" s="119" t="str">
        <f t="shared" si="13"/>
        <v>Brülisauer Lukas</v>
      </c>
    </row>
    <row r="872" spans="1:4" x14ac:dyDescent="0.25">
      <c r="A872" s="120">
        <v>1889390</v>
      </c>
      <c r="B872" s="119" t="s">
        <v>924</v>
      </c>
      <c r="C872" s="119" t="s">
        <v>131</v>
      </c>
      <c r="D872" s="119" t="str">
        <f t="shared" si="13"/>
        <v>Spycher Daniel</v>
      </c>
    </row>
    <row r="873" spans="1:4" x14ac:dyDescent="0.25">
      <c r="A873" s="120">
        <v>1076577</v>
      </c>
      <c r="B873" s="119" t="s">
        <v>925</v>
      </c>
      <c r="C873" s="119" t="s">
        <v>136</v>
      </c>
      <c r="D873" s="119" t="str">
        <f t="shared" si="13"/>
        <v>Liechti Hans</v>
      </c>
    </row>
    <row r="874" spans="1:4" x14ac:dyDescent="0.25">
      <c r="A874" s="120">
        <v>1149369</v>
      </c>
      <c r="B874" s="119" t="s">
        <v>923</v>
      </c>
      <c r="C874" s="119" t="s">
        <v>49</v>
      </c>
      <c r="D874" s="119" t="str">
        <f t="shared" si="13"/>
        <v>Brülisauer Peter</v>
      </c>
    </row>
    <row r="875" spans="1:4" x14ac:dyDescent="0.25">
      <c r="A875" s="120">
        <v>1875841</v>
      </c>
      <c r="B875" s="119" t="s">
        <v>926</v>
      </c>
      <c r="C875" s="119" t="s">
        <v>927</v>
      </c>
      <c r="D875" s="119" t="str">
        <f t="shared" si="13"/>
        <v>Nickel Sabrina</v>
      </c>
    </row>
    <row r="876" spans="1:4" x14ac:dyDescent="0.25">
      <c r="A876" s="120">
        <v>1203667</v>
      </c>
      <c r="B876" s="119" t="s">
        <v>923</v>
      </c>
      <c r="C876" s="119" t="s">
        <v>379</v>
      </c>
      <c r="D876" s="119" t="str">
        <f t="shared" si="13"/>
        <v>Brülisauer Fritz</v>
      </c>
    </row>
    <row r="877" spans="1:4" x14ac:dyDescent="0.25">
      <c r="A877" s="120">
        <v>1076583</v>
      </c>
      <c r="B877" s="119" t="s">
        <v>925</v>
      </c>
      <c r="C877" s="119" t="s">
        <v>928</v>
      </c>
      <c r="D877" s="119" t="str">
        <f t="shared" si="13"/>
        <v>Liechti Vreny</v>
      </c>
    </row>
    <row r="878" spans="1:4" x14ac:dyDescent="0.25">
      <c r="A878" s="120">
        <v>1223470</v>
      </c>
      <c r="B878" s="119" t="s">
        <v>281</v>
      </c>
      <c r="C878" s="119" t="s">
        <v>929</v>
      </c>
      <c r="D878" s="119" t="str">
        <f t="shared" si="13"/>
        <v>Koch Melanie</v>
      </c>
    </row>
    <row r="879" spans="1:4" x14ac:dyDescent="0.25">
      <c r="A879" s="120">
        <v>1203687</v>
      </c>
      <c r="B879" s="119" t="s">
        <v>382</v>
      </c>
      <c r="C879" s="119" t="s">
        <v>373</v>
      </c>
      <c r="D879" s="119" t="str">
        <f t="shared" si="13"/>
        <v>Manser Franz</v>
      </c>
    </row>
    <row r="880" spans="1:4" x14ac:dyDescent="0.25">
      <c r="A880" s="120">
        <v>1635360</v>
      </c>
      <c r="B880" s="119" t="s">
        <v>930</v>
      </c>
      <c r="C880" s="119" t="s">
        <v>931</v>
      </c>
      <c r="D880" s="119" t="str">
        <f t="shared" si="13"/>
        <v>Steger Placi</v>
      </c>
    </row>
    <row r="881" spans="1:4" x14ac:dyDescent="0.25">
      <c r="A881" s="120">
        <v>1060980</v>
      </c>
      <c r="B881" s="119" t="s">
        <v>932</v>
      </c>
      <c r="C881" s="119" t="s">
        <v>933</v>
      </c>
      <c r="D881" s="119" t="str">
        <f t="shared" si="13"/>
        <v>Scheuss Oriana</v>
      </c>
    </row>
    <row r="882" spans="1:4" x14ac:dyDescent="0.25">
      <c r="A882" s="120">
        <v>1060979</v>
      </c>
      <c r="B882" s="119" t="s">
        <v>932</v>
      </c>
      <c r="C882" s="119" t="s">
        <v>136</v>
      </c>
      <c r="D882" s="119" t="str">
        <f t="shared" si="13"/>
        <v>Scheuss Hans</v>
      </c>
    </row>
    <row r="883" spans="1:4" x14ac:dyDescent="0.25">
      <c r="A883" s="120">
        <v>1203698</v>
      </c>
      <c r="B883" s="119" t="s">
        <v>934</v>
      </c>
      <c r="C883" s="119" t="s">
        <v>131</v>
      </c>
      <c r="D883" s="119" t="str">
        <f t="shared" si="13"/>
        <v>Merkofer Daniel</v>
      </c>
    </row>
    <row r="884" spans="1:4" x14ac:dyDescent="0.25">
      <c r="A884" s="120">
        <v>1053674</v>
      </c>
      <c r="B884" s="119" t="s">
        <v>935</v>
      </c>
      <c r="C884" s="119" t="s">
        <v>379</v>
      </c>
      <c r="D884" s="119" t="str">
        <f t="shared" si="13"/>
        <v>Forrer Fritz</v>
      </c>
    </row>
    <row r="885" spans="1:4" x14ac:dyDescent="0.25">
      <c r="A885" s="120">
        <v>1201857</v>
      </c>
      <c r="B885" s="119" t="s">
        <v>424</v>
      </c>
      <c r="C885" s="119" t="s">
        <v>51</v>
      </c>
      <c r="D885" s="119" t="str">
        <f t="shared" si="13"/>
        <v>Zellweger Ernst</v>
      </c>
    </row>
    <row r="886" spans="1:4" x14ac:dyDescent="0.25">
      <c r="A886" s="120">
        <v>1203770</v>
      </c>
      <c r="B886" s="119" t="s">
        <v>936</v>
      </c>
      <c r="C886" s="119" t="s">
        <v>937</v>
      </c>
      <c r="D886" s="119" t="str">
        <f t="shared" si="13"/>
        <v>Good Tino</v>
      </c>
    </row>
    <row r="887" spans="1:4" x14ac:dyDescent="0.25">
      <c r="A887" s="120">
        <v>1089134</v>
      </c>
      <c r="B887" s="119" t="s">
        <v>277</v>
      </c>
      <c r="C887" s="119" t="s">
        <v>235</v>
      </c>
      <c r="D887" s="119" t="str">
        <f t="shared" si="13"/>
        <v>Furrer Hansruedi</v>
      </c>
    </row>
    <row r="888" spans="1:4" x14ac:dyDescent="0.25">
      <c r="A888" s="120">
        <v>1201818</v>
      </c>
      <c r="B888" s="119" t="s">
        <v>938</v>
      </c>
      <c r="C888" s="119" t="s">
        <v>93</v>
      </c>
      <c r="D888" s="119" t="str">
        <f t="shared" si="13"/>
        <v>Dalle Case Marco</v>
      </c>
    </row>
    <row r="889" spans="1:4" x14ac:dyDescent="0.25">
      <c r="A889" s="120">
        <v>1060988</v>
      </c>
      <c r="B889" s="119" t="s">
        <v>939</v>
      </c>
      <c r="C889" s="119" t="s">
        <v>257</v>
      </c>
      <c r="D889" s="119" t="str">
        <f t="shared" si="13"/>
        <v>Zwicker Guido</v>
      </c>
    </row>
    <row r="890" spans="1:4" x14ac:dyDescent="0.25">
      <c r="A890" s="120">
        <v>1051096</v>
      </c>
      <c r="B890" s="119" t="s">
        <v>328</v>
      </c>
      <c r="C890" s="119" t="s">
        <v>940</v>
      </c>
      <c r="D890" s="119" t="str">
        <f t="shared" si="13"/>
        <v>Brunner Elio</v>
      </c>
    </row>
    <row r="891" spans="1:4" x14ac:dyDescent="0.25">
      <c r="A891" s="120">
        <v>1242904</v>
      </c>
      <c r="B891" s="119" t="s">
        <v>941</v>
      </c>
      <c r="C891" s="119" t="s">
        <v>942</v>
      </c>
      <c r="D891" s="119" t="str">
        <f t="shared" si="13"/>
        <v>Hansmann Linda</v>
      </c>
    </row>
    <row r="892" spans="1:4" x14ac:dyDescent="0.25">
      <c r="A892" s="120">
        <v>1203695</v>
      </c>
      <c r="B892" s="119" t="s">
        <v>938</v>
      </c>
      <c r="C892" s="119" t="s">
        <v>943</v>
      </c>
      <c r="D892" s="119" t="str">
        <f t="shared" si="13"/>
        <v>Dalle Case Daniela</v>
      </c>
    </row>
    <row r="893" spans="1:4" x14ac:dyDescent="0.25">
      <c r="A893" s="120">
        <v>1061359</v>
      </c>
      <c r="B893" s="119" t="s">
        <v>87</v>
      </c>
      <c r="C893" s="119" t="s">
        <v>57</v>
      </c>
      <c r="D893" s="119" t="str">
        <f t="shared" si="13"/>
        <v>Müller Bruno</v>
      </c>
    </row>
    <row r="894" spans="1:4" x14ac:dyDescent="0.25">
      <c r="A894" s="120">
        <v>1253691</v>
      </c>
      <c r="B894" s="119" t="s">
        <v>574</v>
      </c>
      <c r="C894" s="119" t="s">
        <v>84</v>
      </c>
      <c r="D894" s="119" t="str">
        <f t="shared" si="13"/>
        <v>Schweizer Andreas</v>
      </c>
    </row>
    <row r="895" spans="1:4" x14ac:dyDescent="0.25">
      <c r="A895" s="120">
        <v>1830785</v>
      </c>
      <c r="B895" s="119" t="s">
        <v>944</v>
      </c>
      <c r="C895" s="119" t="s">
        <v>730</v>
      </c>
      <c r="D895" s="119" t="str">
        <f t="shared" si="13"/>
        <v>Zbinden Claudia</v>
      </c>
    </row>
    <row r="896" spans="1:4" x14ac:dyDescent="0.25">
      <c r="A896" s="120">
        <v>1061504</v>
      </c>
      <c r="B896" s="119" t="s">
        <v>945</v>
      </c>
      <c r="C896" s="119" t="s">
        <v>164</v>
      </c>
      <c r="D896" s="119" t="str">
        <f t="shared" si="13"/>
        <v>Haag Stefan</v>
      </c>
    </row>
    <row r="897" spans="1:4" x14ac:dyDescent="0.25">
      <c r="A897" s="120">
        <v>1828226</v>
      </c>
      <c r="B897" s="119" t="s">
        <v>54</v>
      </c>
      <c r="C897" s="119" t="s">
        <v>946</v>
      </c>
      <c r="D897" s="119" t="str">
        <f t="shared" si="13"/>
        <v>Meier Astrid</v>
      </c>
    </row>
    <row r="898" spans="1:4" x14ac:dyDescent="0.25">
      <c r="A898" s="120">
        <v>1044550</v>
      </c>
      <c r="B898" s="119" t="s">
        <v>947</v>
      </c>
      <c r="C898" s="119" t="s">
        <v>373</v>
      </c>
      <c r="D898" s="119" t="str">
        <f t="shared" si="13"/>
        <v>Suntinger Franz</v>
      </c>
    </row>
    <row r="899" spans="1:4" x14ac:dyDescent="0.25">
      <c r="A899" s="120">
        <v>1061366</v>
      </c>
      <c r="B899" s="119" t="s">
        <v>948</v>
      </c>
      <c r="C899" s="119" t="s">
        <v>62</v>
      </c>
      <c r="D899" s="119" t="str">
        <f t="shared" ref="D899:D962" si="14">B899&amp;" "&amp;C899</f>
        <v>Steimer Horst</v>
      </c>
    </row>
    <row r="900" spans="1:4" x14ac:dyDescent="0.25">
      <c r="A900" s="120">
        <v>1242906</v>
      </c>
      <c r="B900" s="119" t="s">
        <v>424</v>
      </c>
      <c r="C900" s="119" t="s">
        <v>444</v>
      </c>
      <c r="D900" s="119" t="str">
        <f t="shared" si="14"/>
        <v>Zellweger Ralf</v>
      </c>
    </row>
    <row r="901" spans="1:4" x14ac:dyDescent="0.25">
      <c r="A901" s="120">
        <v>1242905</v>
      </c>
      <c r="B901" s="119" t="s">
        <v>424</v>
      </c>
      <c r="C901" s="119" t="s">
        <v>425</v>
      </c>
      <c r="D901" s="119" t="str">
        <f t="shared" si="14"/>
        <v>Zellweger Carmen</v>
      </c>
    </row>
    <row r="902" spans="1:4" x14ac:dyDescent="0.25">
      <c r="A902" s="120">
        <v>1201823</v>
      </c>
      <c r="B902" s="119" t="s">
        <v>898</v>
      </c>
      <c r="C902" s="119" t="s">
        <v>295</v>
      </c>
      <c r="D902" s="119" t="str">
        <f t="shared" si="14"/>
        <v>Eugster Markus</v>
      </c>
    </row>
    <row r="903" spans="1:4" x14ac:dyDescent="0.25">
      <c r="A903" s="120">
        <v>1025530</v>
      </c>
      <c r="B903" s="119" t="s">
        <v>949</v>
      </c>
      <c r="C903" s="119" t="s">
        <v>78</v>
      </c>
      <c r="D903" s="119" t="str">
        <f t="shared" si="14"/>
        <v>Büchel Marianne</v>
      </c>
    </row>
    <row r="904" spans="1:4" x14ac:dyDescent="0.25">
      <c r="A904" s="120">
        <v>1074141</v>
      </c>
      <c r="B904" s="119" t="s">
        <v>949</v>
      </c>
      <c r="C904" s="119" t="s">
        <v>136</v>
      </c>
      <c r="D904" s="119" t="str">
        <f t="shared" si="14"/>
        <v>Büchel Hans</v>
      </c>
    </row>
    <row r="905" spans="1:4" x14ac:dyDescent="0.25">
      <c r="A905" s="120">
        <v>1203707</v>
      </c>
      <c r="B905" s="119" t="s">
        <v>838</v>
      </c>
      <c r="C905" s="119" t="s">
        <v>295</v>
      </c>
      <c r="D905" s="119" t="str">
        <f t="shared" si="14"/>
        <v>Graf Markus</v>
      </c>
    </row>
    <row r="906" spans="1:4" x14ac:dyDescent="0.25">
      <c r="A906" s="120">
        <v>1034369</v>
      </c>
      <c r="B906" s="119" t="s">
        <v>950</v>
      </c>
      <c r="C906" s="119" t="s">
        <v>890</v>
      </c>
      <c r="D906" s="119" t="str">
        <f t="shared" si="14"/>
        <v>Handsche Patricia</v>
      </c>
    </row>
    <row r="907" spans="1:4" x14ac:dyDescent="0.25">
      <c r="A907" s="120">
        <v>1034370</v>
      </c>
      <c r="B907" s="119" t="s">
        <v>467</v>
      </c>
      <c r="C907" s="119" t="s">
        <v>295</v>
      </c>
      <c r="D907" s="119" t="str">
        <f t="shared" si="14"/>
        <v>Lang Markus</v>
      </c>
    </row>
    <row r="908" spans="1:4" x14ac:dyDescent="0.25">
      <c r="A908" s="120">
        <v>1736372</v>
      </c>
      <c r="B908" s="119" t="s">
        <v>317</v>
      </c>
      <c r="C908" s="119" t="s">
        <v>84</v>
      </c>
      <c r="D908" s="119" t="str">
        <f t="shared" si="14"/>
        <v>Gantenbein Andreas</v>
      </c>
    </row>
    <row r="909" spans="1:4" x14ac:dyDescent="0.25">
      <c r="A909" s="120">
        <v>1201795</v>
      </c>
      <c r="B909" s="119" t="s">
        <v>898</v>
      </c>
      <c r="C909" s="119" t="s">
        <v>323</v>
      </c>
      <c r="D909" s="119" t="str">
        <f t="shared" si="14"/>
        <v>Eugster Karl</v>
      </c>
    </row>
    <row r="910" spans="1:4" x14ac:dyDescent="0.25">
      <c r="A910" s="120">
        <v>1203705</v>
      </c>
      <c r="B910" s="119" t="s">
        <v>898</v>
      </c>
      <c r="C910" s="119" t="s">
        <v>127</v>
      </c>
      <c r="D910" s="119" t="str">
        <f t="shared" si="14"/>
        <v>Eugster Paul</v>
      </c>
    </row>
    <row r="911" spans="1:4" x14ac:dyDescent="0.25">
      <c r="A911" s="120">
        <v>1043686</v>
      </c>
      <c r="B911" s="119" t="s">
        <v>911</v>
      </c>
      <c r="C911" s="119" t="s">
        <v>227</v>
      </c>
      <c r="D911" s="119" t="str">
        <f t="shared" si="14"/>
        <v>Nigg Sonja</v>
      </c>
    </row>
    <row r="912" spans="1:4" x14ac:dyDescent="0.25">
      <c r="A912" s="120">
        <v>1203767</v>
      </c>
      <c r="B912" s="119" t="s">
        <v>951</v>
      </c>
      <c r="C912" s="119" t="s">
        <v>57</v>
      </c>
      <c r="D912" s="119" t="str">
        <f t="shared" si="14"/>
        <v>Menzi Bruno</v>
      </c>
    </row>
    <row r="913" spans="1:4" x14ac:dyDescent="0.25">
      <c r="A913" s="120">
        <v>1173021</v>
      </c>
      <c r="B913" s="119" t="s">
        <v>952</v>
      </c>
      <c r="C913" s="119" t="s">
        <v>84</v>
      </c>
      <c r="D913" s="119" t="str">
        <f t="shared" si="14"/>
        <v>Weiler Andreas</v>
      </c>
    </row>
    <row r="914" spans="1:4" x14ac:dyDescent="0.25">
      <c r="A914" s="120">
        <v>1203731</v>
      </c>
      <c r="B914" s="119" t="s">
        <v>953</v>
      </c>
      <c r="C914" s="119" t="s">
        <v>80</v>
      </c>
      <c r="D914" s="119" t="str">
        <f t="shared" si="14"/>
        <v>Schoch Walter</v>
      </c>
    </row>
    <row r="915" spans="1:4" x14ac:dyDescent="0.25">
      <c r="A915" s="120">
        <v>1203730</v>
      </c>
      <c r="B915" s="119" t="s">
        <v>953</v>
      </c>
      <c r="C915" s="119" t="s">
        <v>954</v>
      </c>
      <c r="D915" s="119" t="str">
        <f t="shared" si="14"/>
        <v>Schoch Margrit</v>
      </c>
    </row>
    <row r="916" spans="1:4" x14ac:dyDescent="0.25">
      <c r="A916" s="120">
        <v>1148743</v>
      </c>
      <c r="B916" s="119" t="s">
        <v>955</v>
      </c>
      <c r="C916" s="119" t="s">
        <v>956</v>
      </c>
      <c r="D916" s="119" t="str">
        <f t="shared" si="14"/>
        <v>Bösch-Schoch Sandra</v>
      </c>
    </row>
    <row r="917" spans="1:4" x14ac:dyDescent="0.25">
      <c r="A917" s="120">
        <v>1173022</v>
      </c>
      <c r="B917" s="119" t="s">
        <v>957</v>
      </c>
      <c r="C917" s="119" t="s">
        <v>958</v>
      </c>
      <c r="D917" s="119" t="str">
        <f t="shared" si="14"/>
        <v>Hofstetter Edwin</v>
      </c>
    </row>
    <row r="918" spans="1:4" x14ac:dyDescent="0.25">
      <c r="A918" s="120">
        <v>1203726</v>
      </c>
      <c r="B918" s="119" t="s">
        <v>957</v>
      </c>
      <c r="C918" s="119" t="s">
        <v>391</v>
      </c>
      <c r="D918" s="119" t="str">
        <f t="shared" si="14"/>
        <v>Hofstetter Willi</v>
      </c>
    </row>
    <row r="919" spans="1:4" x14ac:dyDescent="0.25">
      <c r="A919" s="120">
        <v>1203727</v>
      </c>
      <c r="B919" s="119" t="s">
        <v>957</v>
      </c>
      <c r="C919" s="119" t="s">
        <v>43</v>
      </c>
      <c r="D919" s="119" t="str">
        <f t="shared" si="14"/>
        <v>Hofstetter Ruedi</v>
      </c>
    </row>
    <row r="920" spans="1:4" x14ac:dyDescent="0.25">
      <c r="A920" s="120">
        <v>1685324</v>
      </c>
      <c r="B920" s="119" t="s">
        <v>959</v>
      </c>
      <c r="C920" s="119" t="s">
        <v>697</v>
      </c>
      <c r="D920" s="119" t="str">
        <f t="shared" si="14"/>
        <v>Leirer Joel</v>
      </c>
    </row>
    <row r="921" spans="1:4" x14ac:dyDescent="0.25">
      <c r="A921" s="120">
        <v>1562919</v>
      </c>
      <c r="B921" s="119" t="s">
        <v>959</v>
      </c>
      <c r="C921" s="119" t="s">
        <v>960</v>
      </c>
      <c r="D921" s="119" t="str">
        <f t="shared" si="14"/>
        <v>Leirer Jean-Michel</v>
      </c>
    </row>
    <row r="922" spans="1:4" x14ac:dyDescent="0.25">
      <c r="A922" s="120">
        <v>1721571</v>
      </c>
      <c r="B922" s="119" t="s">
        <v>328</v>
      </c>
      <c r="C922" s="119" t="s">
        <v>961</v>
      </c>
      <c r="D922" s="119" t="str">
        <f t="shared" si="14"/>
        <v>Brunner Valentin</v>
      </c>
    </row>
    <row r="923" spans="1:4" x14ac:dyDescent="0.25">
      <c r="A923" s="120">
        <v>1372044</v>
      </c>
      <c r="B923" s="119" t="s">
        <v>962</v>
      </c>
      <c r="C923" s="119" t="s">
        <v>963</v>
      </c>
      <c r="D923" s="119" t="str">
        <f t="shared" si="14"/>
        <v>Laube Jeremy</v>
      </c>
    </row>
    <row r="924" spans="1:4" x14ac:dyDescent="0.25">
      <c r="A924" s="120">
        <v>1695662</v>
      </c>
      <c r="B924" s="119" t="s">
        <v>54</v>
      </c>
      <c r="C924" s="119" t="s">
        <v>498</v>
      </c>
      <c r="D924" s="119" t="str">
        <f t="shared" si="14"/>
        <v>Meier Florian</v>
      </c>
    </row>
    <row r="925" spans="1:4" x14ac:dyDescent="0.25">
      <c r="A925" s="120">
        <v>2263651</v>
      </c>
      <c r="B925" s="119" t="s">
        <v>964</v>
      </c>
      <c r="C925" s="119" t="s">
        <v>965</v>
      </c>
      <c r="D925" s="119" t="str">
        <f t="shared" si="14"/>
        <v>Bischof Stephanie</v>
      </c>
    </row>
    <row r="926" spans="1:4" x14ac:dyDescent="0.25">
      <c r="A926" s="120">
        <v>1242884</v>
      </c>
      <c r="B926" s="119" t="s">
        <v>966</v>
      </c>
      <c r="C926" s="119" t="s">
        <v>97</v>
      </c>
      <c r="D926" s="119" t="str">
        <f t="shared" si="14"/>
        <v>Preisig Reto</v>
      </c>
    </row>
    <row r="927" spans="1:4" x14ac:dyDescent="0.25">
      <c r="A927" s="120">
        <v>1242889</v>
      </c>
      <c r="B927" s="119" t="s">
        <v>967</v>
      </c>
      <c r="C927" s="119" t="s">
        <v>498</v>
      </c>
      <c r="D927" s="119" t="str">
        <f t="shared" si="14"/>
        <v>Ehrler Florian</v>
      </c>
    </row>
    <row r="928" spans="1:4" x14ac:dyDescent="0.25">
      <c r="A928" s="120">
        <v>1242885</v>
      </c>
      <c r="B928" s="119" t="s">
        <v>87</v>
      </c>
      <c r="C928" s="119" t="s">
        <v>668</v>
      </c>
      <c r="D928" s="119" t="str">
        <f t="shared" si="14"/>
        <v>Müller Fabian</v>
      </c>
    </row>
    <row r="929" spans="1:4" x14ac:dyDescent="0.25">
      <c r="A929" s="120">
        <v>1242886</v>
      </c>
      <c r="B929" s="119" t="s">
        <v>87</v>
      </c>
      <c r="C929" s="119" t="s">
        <v>968</v>
      </c>
      <c r="D929" s="119" t="str">
        <f t="shared" si="14"/>
        <v>Müller Raffael</v>
      </c>
    </row>
    <row r="930" spans="1:4" x14ac:dyDescent="0.25">
      <c r="A930" s="120">
        <v>1685323</v>
      </c>
      <c r="B930" s="119" t="s">
        <v>303</v>
      </c>
      <c r="C930" s="119" t="s">
        <v>969</v>
      </c>
      <c r="D930" s="119" t="str">
        <f t="shared" si="14"/>
        <v>Frey Nadine</v>
      </c>
    </row>
    <row r="931" spans="1:4" x14ac:dyDescent="0.25">
      <c r="A931" s="120">
        <v>1242899</v>
      </c>
      <c r="B931" s="119" t="s">
        <v>970</v>
      </c>
      <c r="C931" s="119" t="s">
        <v>440</v>
      </c>
      <c r="D931" s="119" t="str">
        <f t="shared" si="14"/>
        <v>Koster Kevin</v>
      </c>
    </row>
    <row r="932" spans="1:4" x14ac:dyDescent="0.25">
      <c r="A932" s="120">
        <v>1686228</v>
      </c>
      <c r="B932" s="119" t="s">
        <v>303</v>
      </c>
      <c r="C932" s="119" t="s">
        <v>971</v>
      </c>
      <c r="D932" s="119" t="str">
        <f t="shared" si="14"/>
        <v>Frey Nico</v>
      </c>
    </row>
    <row r="933" spans="1:4" x14ac:dyDescent="0.25">
      <c r="A933" s="120">
        <v>1222404</v>
      </c>
      <c r="B933" s="119" t="s">
        <v>972</v>
      </c>
      <c r="C933" s="119" t="s">
        <v>864</v>
      </c>
      <c r="D933" s="119" t="str">
        <f t="shared" si="14"/>
        <v>Högger Jérôme</v>
      </c>
    </row>
    <row r="934" spans="1:4" x14ac:dyDescent="0.25">
      <c r="A934" s="120">
        <v>1203760</v>
      </c>
      <c r="B934" s="119" t="s">
        <v>939</v>
      </c>
      <c r="C934" s="119" t="s">
        <v>189</v>
      </c>
      <c r="D934" s="119" t="str">
        <f t="shared" si="14"/>
        <v>Zwicker Christoph</v>
      </c>
    </row>
    <row r="935" spans="1:4" x14ac:dyDescent="0.25">
      <c r="A935" s="120">
        <v>1203762</v>
      </c>
      <c r="B935" s="119" t="s">
        <v>939</v>
      </c>
      <c r="C935" s="119" t="s">
        <v>68</v>
      </c>
      <c r="D935" s="119" t="str">
        <f t="shared" si="14"/>
        <v>Zwicker Richard</v>
      </c>
    </row>
    <row r="936" spans="1:4" x14ac:dyDescent="0.25">
      <c r="A936" s="120">
        <v>1060888</v>
      </c>
      <c r="B936" s="119" t="s">
        <v>973</v>
      </c>
      <c r="C936" s="119" t="s">
        <v>292</v>
      </c>
      <c r="D936" s="119" t="str">
        <f t="shared" si="14"/>
        <v>Waser André</v>
      </c>
    </row>
    <row r="937" spans="1:4" x14ac:dyDescent="0.25">
      <c r="A937" s="120">
        <v>1273737</v>
      </c>
      <c r="B937" s="119" t="s">
        <v>974</v>
      </c>
      <c r="C937" s="119" t="s">
        <v>782</v>
      </c>
      <c r="D937" s="119" t="str">
        <f t="shared" si="14"/>
        <v>Bösch Larissa</v>
      </c>
    </row>
    <row r="938" spans="1:4" x14ac:dyDescent="0.25">
      <c r="A938" s="120">
        <v>1043651</v>
      </c>
      <c r="B938" s="119" t="s">
        <v>975</v>
      </c>
      <c r="C938" s="119" t="s">
        <v>127</v>
      </c>
      <c r="D938" s="119" t="str">
        <f t="shared" si="14"/>
        <v>Gerig Paul</v>
      </c>
    </row>
    <row r="939" spans="1:4" x14ac:dyDescent="0.25">
      <c r="A939" s="120">
        <v>1686229</v>
      </c>
      <c r="B939" s="119" t="s">
        <v>976</v>
      </c>
      <c r="C939" s="119" t="s">
        <v>977</v>
      </c>
      <c r="D939" s="119" t="str">
        <f t="shared" si="14"/>
        <v>Abderhalden Yanick</v>
      </c>
    </row>
    <row r="940" spans="1:4" x14ac:dyDescent="0.25">
      <c r="A940" s="120">
        <v>1203778</v>
      </c>
      <c r="B940" s="119" t="s">
        <v>910</v>
      </c>
      <c r="C940" s="119" t="s">
        <v>373</v>
      </c>
      <c r="D940" s="119" t="str">
        <f t="shared" si="14"/>
        <v>Hobi Franz</v>
      </c>
    </row>
    <row r="941" spans="1:4" x14ac:dyDescent="0.25">
      <c r="A941" s="120">
        <v>1203784</v>
      </c>
      <c r="B941" s="119" t="s">
        <v>951</v>
      </c>
      <c r="C941" s="119" t="s">
        <v>499</v>
      </c>
      <c r="D941" s="119" t="str">
        <f t="shared" si="14"/>
        <v>Menzi Robert</v>
      </c>
    </row>
    <row r="942" spans="1:4" x14ac:dyDescent="0.25">
      <c r="A942" s="120">
        <v>1065847</v>
      </c>
      <c r="B942" s="119" t="s">
        <v>978</v>
      </c>
      <c r="C942" s="119" t="s">
        <v>39</v>
      </c>
      <c r="D942" s="119" t="str">
        <f t="shared" si="14"/>
        <v>Mächler Martin</v>
      </c>
    </row>
    <row r="943" spans="1:4" x14ac:dyDescent="0.25">
      <c r="A943" s="120">
        <v>1203773</v>
      </c>
      <c r="B943" s="119" t="s">
        <v>979</v>
      </c>
      <c r="C943" s="119" t="s">
        <v>107</v>
      </c>
      <c r="D943" s="119" t="str">
        <f t="shared" si="14"/>
        <v>Bremgartner Beat</v>
      </c>
    </row>
    <row r="944" spans="1:4" x14ac:dyDescent="0.25">
      <c r="A944" s="120">
        <v>1842615</v>
      </c>
      <c r="B944" s="119" t="s">
        <v>980</v>
      </c>
      <c r="C944" s="119" t="s">
        <v>981</v>
      </c>
      <c r="D944" s="119" t="str">
        <f t="shared" si="14"/>
        <v>Heierli Dorian</v>
      </c>
    </row>
    <row r="945" spans="1:4" x14ac:dyDescent="0.25">
      <c r="A945" s="120">
        <v>1467717</v>
      </c>
      <c r="B945" s="119" t="s">
        <v>951</v>
      </c>
      <c r="C945" s="119" t="s">
        <v>982</v>
      </c>
      <c r="D945" s="119" t="str">
        <f t="shared" si="14"/>
        <v>Menzi Tamara</v>
      </c>
    </row>
    <row r="946" spans="1:4" x14ac:dyDescent="0.25">
      <c r="A946" s="120">
        <v>1238127</v>
      </c>
      <c r="B946" s="119" t="s">
        <v>983</v>
      </c>
      <c r="C946" s="119" t="s">
        <v>209</v>
      </c>
      <c r="D946" s="119" t="str">
        <f t="shared" si="14"/>
        <v>Straub Silvia</v>
      </c>
    </row>
    <row r="947" spans="1:4" x14ac:dyDescent="0.25">
      <c r="A947" s="120">
        <v>1203786</v>
      </c>
      <c r="B947" s="119" t="s">
        <v>984</v>
      </c>
      <c r="C947" s="119" t="s">
        <v>292</v>
      </c>
      <c r="D947" s="119" t="str">
        <f t="shared" si="14"/>
        <v>Nikles André</v>
      </c>
    </row>
    <row r="948" spans="1:4" x14ac:dyDescent="0.25">
      <c r="A948" s="120">
        <v>1082988</v>
      </c>
      <c r="B948" s="119" t="s">
        <v>935</v>
      </c>
      <c r="C948" s="119" t="s">
        <v>985</v>
      </c>
      <c r="D948" s="119" t="str">
        <f t="shared" si="14"/>
        <v>Forrer Wendel</v>
      </c>
    </row>
    <row r="949" spans="1:4" x14ac:dyDescent="0.25">
      <c r="A949" s="120">
        <v>1203776</v>
      </c>
      <c r="B949" s="119" t="s">
        <v>986</v>
      </c>
      <c r="C949" s="119" t="s">
        <v>138</v>
      </c>
      <c r="D949" s="119" t="str">
        <f t="shared" si="14"/>
        <v>Heeb Urs</v>
      </c>
    </row>
    <row r="950" spans="1:4" x14ac:dyDescent="0.25">
      <c r="A950" s="120">
        <v>1255099</v>
      </c>
      <c r="B950" s="119" t="s">
        <v>234</v>
      </c>
      <c r="C950" s="119" t="s">
        <v>131</v>
      </c>
      <c r="D950" s="119" t="str">
        <f t="shared" si="14"/>
        <v>Egger Daniel</v>
      </c>
    </row>
    <row r="951" spans="1:4" x14ac:dyDescent="0.25">
      <c r="A951" s="120">
        <v>1238125</v>
      </c>
      <c r="B951" s="119" t="s">
        <v>987</v>
      </c>
      <c r="C951" s="119" t="s">
        <v>730</v>
      </c>
      <c r="D951" s="119" t="str">
        <f t="shared" si="14"/>
        <v>Riehl Claudia</v>
      </c>
    </row>
    <row r="952" spans="1:4" x14ac:dyDescent="0.25">
      <c r="A952" s="120">
        <v>1678109</v>
      </c>
      <c r="B952" s="119" t="s">
        <v>627</v>
      </c>
      <c r="C952" s="119" t="s">
        <v>560</v>
      </c>
      <c r="D952" s="119" t="str">
        <f t="shared" si="14"/>
        <v>Eberhard Otto</v>
      </c>
    </row>
    <row r="953" spans="1:4" x14ac:dyDescent="0.25">
      <c r="A953" s="120">
        <v>1277491</v>
      </c>
      <c r="B953" s="119" t="s">
        <v>984</v>
      </c>
      <c r="C953" s="119" t="s">
        <v>331</v>
      </c>
      <c r="D953" s="119" t="str">
        <f t="shared" si="14"/>
        <v>Nikles Ralph</v>
      </c>
    </row>
    <row r="954" spans="1:4" x14ac:dyDescent="0.25">
      <c r="A954" s="120">
        <v>1203794</v>
      </c>
      <c r="B954" s="119" t="s">
        <v>388</v>
      </c>
      <c r="C954" s="119" t="s">
        <v>235</v>
      </c>
      <c r="D954" s="119" t="str">
        <f t="shared" si="14"/>
        <v>Fischer Hansruedi</v>
      </c>
    </row>
    <row r="955" spans="1:4" x14ac:dyDescent="0.25">
      <c r="A955" s="120">
        <v>1203797</v>
      </c>
      <c r="B955" s="119" t="s">
        <v>87</v>
      </c>
      <c r="C955" s="119" t="s">
        <v>233</v>
      </c>
      <c r="D955" s="119" t="str">
        <f t="shared" si="14"/>
        <v>Müller Roland</v>
      </c>
    </row>
    <row r="956" spans="1:4" x14ac:dyDescent="0.25">
      <c r="A956" s="120">
        <v>1143931</v>
      </c>
      <c r="B956" s="119" t="s">
        <v>388</v>
      </c>
      <c r="C956" s="119" t="s">
        <v>93</v>
      </c>
      <c r="D956" s="119" t="str">
        <f t="shared" si="14"/>
        <v>Fischer Marco</v>
      </c>
    </row>
    <row r="957" spans="1:4" x14ac:dyDescent="0.25">
      <c r="A957" s="120">
        <v>2263658</v>
      </c>
      <c r="B957" s="119" t="s">
        <v>988</v>
      </c>
      <c r="C957" s="119" t="s">
        <v>989</v>
      </c>
      <c r="D957" s="119" t="str">
        <f t="shared" si="14"/>
        <v>Heidenreich Bernd</v>
      </c>
    </row>
    <row r="958" spans="1:4" x14ac:dyDescent="0.25">
      <c r="A958" s="120">
        <v>1138960</v>
      </c>
      <c r="B958" s="119" t="s">
        <v>990</v>
      </c>
      <c r="C958" s="119" t="s">
        <v>57</v>
      </c>
      <c r="D958" s="119" t="str">
        <f t="shared" si="14"/>
        <v>Broger Bruno</v>
      </c>
    </row>
    <row r="959" spans="1:4" x14ac:dyDescent="0.25">
      <c r="A959" s="120">
        <v>1203795</v>
      </c>
      <c r="B959" s="119" t="s">
        <v>991</v>
      </c>
      <c r="C959" s="119" t="s">
        <v>140</v>
      </c>
      <c r="D959" s="119" t="str">
        <f t="shared" si="14"/>
        <v>Fischli Kurt</v>
      </c>
    </row>
    <row r="960" spans="1:4" x14ac:dyDescent="0.25">
      <c r="A960" s="120">
        <v>1034374</v>
      </c>
      <c r="B960" s="119" t="s">
        <v>992</v>
      </c>
      <c r="C960" s="119" t="s">
        <v>84</v>
      </c>
      <c r="D960" s="119" t="str">
        <f t="shared" si="14"/>
        <v>Imgrüth Andreas</v>
      </c>
    </row>
    <row r="961" spans="1:4" x14ac:dyDescent="0.25">
      <c r="A961" s="120">
        <v>1203964</v>
      </c>
      <c r="B961" s="119" t="s">
        <v>993</v>
      </c>
      <c r="C961" s="119" t="s">
        <v>183</v>
      </c>
      <c r="D961" s="119" t="str">
        <f t="shared" si="14"/>
        <v>Vetter Marcel</v>
      </c>
    </row>
    <row r="962" spans="1:4" x14ac:dyDescent="0.25">
      <c r="A962" s="120">
        <v>1204004</v>
      </c>
      <c r="B962" s="119" t="s">
        <v>994</v>
      </c>
      <c r="C962" s="119" t="s">
        <v>49</v>
      </c>
      <c r="D962" s="119" t="str">
        <f t="shared" si="14"/>
        <v>Hugentobler Peter</v>
      </c>
    </row>
    <row r="963" spans="1:4" x14ac:dyDescent="0.25">
      <c r="A963" s="120">
        <v>1226609</v>
      </c>
      <c r="B963" s="119" t="s">
        <v>995</v>
      </c>
      <c r="C963" s="119" t="s">
        <v>425</v>
      </c>
      <c r="D963" s="119" t="str">
        <f t="shared" ref="D963:D1026" si="15">B963&amp;" "&amp;C963</f>
        <v>Odermatt-Lattmann Carmen</v>
      </c>
    </row>
    <row r="964" spans="1:4" x14ac:dyDescent="0.25">
      <c r="A964" s="120">
        <v>1201851</v>
      </c>
      <c r="B964" s="119" t="s">
        <v>996</v>
      </c>
      <c r="C964" s="119" t="s">
        <v>183</v>
      </c>
      <c r="D964" s="119" t="str">
        <f t="shared" si="15"/>
        <v>Tobler Marcel</v>
      </c>
    </row>
    <row r="965" spans="1:4" x14ac:dyDescent="0.25">
      <c r="A965" s="120">
        <v>1028491</v>
      </c>
      <c r="B965" s="119" t="s">
        <v>997</v>
      </c>
      <c r="C965" s="119" t="s">
        <v>998</v>
      </c>
      <c r="D965" s="119" t="str">
        <f t="shared" si="15"/>
        <v>Sitta Massimo</v>
      </c>
    </row>
    <row r="966" spans="1:4" x14ac:dyDescent="0.25">
      <c r="A966" s="120">
        <v>1902776</v>
      </c>
      <c r="B966" s="119" t="s">
        <v>999</v>
      </c>
      <c r="C966" s="119" t="s">
        <v>1000</v>
      </c>
      <c r="D966" s="119" t="str">
        <f t="shared" si="15"/>
        <v>Indermaur Juri</v>
      </c>
    </row>
    <row r="967" spans="1:4" x14ac:dyDescent="0.25">
      <c r="A967" s="120">
        <v>1204064</v>
      </c>
      <c r="B967" s="119" t="s">
        <v>1001</v>
      </c>
      <c r="C967" s="119" t="s">
        <v>454</v>
      </c>
      <c r="D967" s="119" t="str">
        <f t="shared" si="15"/>
        <v>Antonazzo Claudio</v>
      </c>
    </row>
    <row r="968" spans="1:4" x14ac:dyDescent="0.25">
      <c r="A968" s="120">
        <v>1723513</v>
      </c>
      <c r="B968" s="119" t="s">
        <v>575</v>
      </c>
      <c r="C968" s="119" t="s">
        <v>770</v>
      </c>
      <c r="D968" s="119" t="str">
        <f t="shared" si="15"/>
        <v>Odermatt Lars</v>
      </c>
    </row>
    <row r="969" spans="1:4" x14ac:dyDescent="0.25">
      <c r="A969" s="120">
        <v>1030415</v>
      </c>
      <c r="B969" s="119" t="s">
        <v>999</v>
      </c>
      <c r="C969" s="119" t="s">
        <v>727</v>
      </c>
      <c r="D969" s="119" t="str">
        <f t="shared" si="15"/>
        <v>Indermaur Ramona</v>
      </c>
    </row>
    <row r="970" spans="1:4" x14ac:dyDescent="0.25">
      <c r="A970" s="120">
        <v>1902777</v>
      </c>
      <c r="B970" s="119" t="s">
        <v>1002</v>
      </c>
      <c r="C970" s="119" t="s">
        <v>1003</v>
      </c>
      <c r="D970" s="119" t="str">
        <f t="shared" si="15"/>
        <v>Rüegg Leander</v>
      </c>
    </row>
    <row r="971" spans="1:4" x14ac:dyDescent="0.25">
      <c r="A971" s="120">
        <v>1839557</v>
      </c>
      <c r="B971" s="119" t="s">
        <v>1004</v>
      </c>
      <c r="C971" s="119" t="s">
        <v>1005</v>
      </c>
      <c r="D971" s="119" t="str">
        <f t="shared" si="15"/>
        <v>Wüger Ruben</v>
      </c>
    </row>
    <row r="972" spans="1:4" x14ac:dyDescent="0.25">
      <c r="A972" s="120">
        <v>1724550</v>
      </c>
      <c r="B972" s="119" t="s">
        <v>1006</v>
      </c>
      <c r="C972" s="119" t="s">
        <v>39</v>
      </c>
      <c r="D972" s="119" t="str">
        <f t="shared" si="15"/>
        <v>Brauchli Martin</v>
      </c>
    </row>
    <row r="973" spans="1:4" x14ac:dyDescent="0.25">
      <c r="A973" s="120">
        <v>1203957</v>
      </c>
      <c r="B973" s="119" t="s">
        <v>1007</v>
      </c>
      <c r="C973" s="119" t="s">
        <v>545</v>
      </c>
      <c r="D973" s="119" t="str">
        <f t="shared" si="15"/>
        <v>Mohn Hermann</v>
      </c>
    </row>
    <row r="974" spans="1:4" x14ac:dyDescent="0.25">
      <c r="A974" s="120">
        <v>1203955</v>
      </c>
      <c r="B974" s="119" t="s">
        <v>1008</v>
      </c>
      <c r="C974" s="119" t="s">
        <v>105</v>
      </c>
      <c r="D974" s="119" t="str">
        <f t="shared" si="15"/>
        <v>Kressibucher Thomas</v>
      </c>
    </row>
    <row r="975" spans="1:4" x14ac:dyDescent="0.25">
      <c r="A975" s="120">
        <v>1028490</v>
      </c>
      <c r="B975" s="119" t="s">
        <v>1007</v>
      </c>
      <c r="C975" s="119" t="s">
        <v>1009</v>
      </c>
      <c r="D975" s="119" t="str">
        <f t="shared" si="15"/>
        <v>Mohn Mattia</v>
      </c>
    </row>
    <row r="976" spans="1:4" x14ac:dyDescent="0.25">
      <c r="A976" s="120">
        <v>1684238</v>
      </c>
      <c r="B976" s="119" t="s">
        <v>381</v>
      </c>
      <c r="C976" s="119" t="s">
        <v>1010</v>
      </c>
      <c r="D976" s="119" t="str">
        <f t="shared" si="15"/>
        <v>Staub Lea</v>
      </c>
    </row>
    <row r="977" spans="1:4" x14ac:dyDescent="0.25">
      <c r="A977" s="120">
        <v>1250292</v>
      </c>
      <c r="B977" s="119" t="s">
        <v>1011</v>
      </c>
      <c r="C977" s="119" t="s">
        <v>956</v>
      </c>
      <c r="D977" s="119" t="str">
        <f t="shared" si="15"/>
        <v>Sager Sandra</v>
      </c>
    </row>
    <row r="978" spans="1:4" x14ac:dyDescent="0.25">
      <c r="A978" s="120">
        <v>1265304</v>
      </c>
      <c r="B978" s="119" t="s">
        <v>1012</v>
      </c>
      <c r="C978" s="119" t="s">
        <v>1013</v>
      </c>
      <c r="D978" s="119" t="str">
        <f t="shared" si="15"/>
        <v>Lacher Sebastian</v>
      </c>
    </row>
    <row r="979" spans="1:4" x14ac:dyDescent="0.25">
      <c r="A979" s="120">
        <v>1473390</v>
      </c>
      <c r="B979" s="119" t="s">
        <v>374</v>
      </c>
      <c r="C979" s="119" t="s">
        <v>752</v>
      </c>
      <c r="D979" s="119" t="str">
        <f t="shared" si="15"/>
        <v>Bachmann Sandro</v>
      </c>
    </row>
    <row r="980" spans="1:4" x14ac:dyDescent="0.25">
      <c r="A980" s="120">
        <v>1203982</v>
      </c>
      <c r="B980" s="119" t="s">
        <v>1014</v>
      </c>
      <c r="C980" s="119" t="s">
        <v>164</v>
      </c>
      <c r="D980" s="119" t="str">
        <f t="shared" si="15"/>
        <v>Schönholzer Stefan</v>
      </c>
    </row>
    <row r="981" spans="1:4" x14ac:dyDescent="0.25">
      <c r="A981" s="120">
        <v>1861501</v>
      </c>
      <c r="B981" s="119" t="s">
        <v>381</v>
      </c>
      <c r="C981" s="119" t="s">
        <v>1015</v>
      </c>
      <c r="D981" s="119" t="str">
        <f t="shared" si="15"/>
        <v>Staub Natascha</v>
      </c>
    </row>
    <row r="982" spans="1:4" x14ac:dyDescent="0.25">
      <c r="A982" s="120">
        <v>1203984</v>
      </c>
      <c r="B982" s="119" t="s">
        <v>1014</v>
      </c>
      <c r="C982" s="119" t="s">
        <v>295</v>
      </c>
      <c r="D982" s="119" t="str">
        <f t="shared" si="15"/>
        <v>Schönholzer Markus</v>
      </c>
    </row>
    <row r="983" spans="1:4" x14ac:dyDescent="0.25">
      <c r="A983" s="120">
        <v>1723515</v>
      </c>
      <c r="B983" s="119" t="s">
        <v>1016</v>
      </c>
      <c r="C983" s="119" t="s">
        <v>256</v>
      </c>
      <c r="D983" s="119" t="str">
        <f t="shared" si="15"/>
        <v>Negraszus Dominic</v>
      </c>
    </row>
    <row r="984" spans="1:4" x14ac:dyDescent="0.25">
      <c r="A984" s="120">
        <v>1203988</v>
      </c>
      <c r="B984" s="119" t="s">
        <v>268</v>
      </c>
      <c r="C984" s="119" t="s">
        <v>107</v>
      </c>
      <c r="D984" s="119" t="str">
        <f t="shared" si="15"/>
        <v>Wüthrich Beat</v>
      </c>
    </row>
    <row r="985" spans="1:4" x14ac:dyDescent="0.25">
      <c r="A985" s="120">
        <v>1902852</v>
      </c>
      <c r="B985" s="119" t="s">
        <v>397</v>
      </c>
      <c r="C985" s="119" t="s">
        <v>1017</v>
      </c>
      <c r="D985" s="119" t="str">
        <f t="shared" si="15"/>
        <v>Baumann Louann</v>
      </c>
    </row>
    <row r="986" spans="1:4" x14ac:dyDescent="0.25">
      <c r="A986" s="120">
        <v>1239842</v>
      </c>
      <c r="B986" s="119" t="s">
        <v>1011</v>
      </c>
      <c r="C986" s="119" t="s">
        <v>164</v>
      </c>
      <c r="D986" s="119" t="str">
        <f t="shared" si="15"/>
        <v>Sager Stefan</v>
      </c>
    </row>
    <row r="987" spans="1:4" x14ac:dyDescent="0.25">
      <c r="A987" s="120">
        <v>1203977</v>
      </c>
      <c r="B987" s="119" t="s">
        <v>1018</v>
      </c>
      <c r="C987" s="119" t="s">
        <v>1019</v>
      </c>
      <c r="D987" s="119" t="str">
        <f t="shared" si="15"/>
        <v>Meile-Köchli Lydia</v>
      </c>
    </row>
    <row r="988" spans="1:4" x14ac:dyDescent="0.25">
      <c r="A988" s="120">
        <v>1203972</v>
      </c>
      <c r="B988" s="119" t="s">
        <v>1020</v>
      </c>
      <c r="C988" s="119" t="s">
        <v>84</v>
      </c>
      <c r="D988" s="119" t="str">
        <f t="shared" si="15"/>
        <v>Gamper Andreas</v>
      </c>
    </row>
    <row r="989" spans="1:4" x14ac:dyDescent="0.25">
      <c r="A989" s="120">
        <v>1203980</v>
      </c>
      <c r="B989" s="119" t="s">
        <v>1014</v>
      </c>
      <c r="C989" s="119" t="s">
        <v>66</v>
      </c>
      <c r="D989" s="119" t="str">
        <f t="shared" si="15"/>
        <v>Schönholzer Christian</v>
      </c>
    </row>
    <row r="990" spans="1:4" x14ac:dyDescent="0.25">
      <c r="A990" s="120">
        <v>1250276</v>
      </c>
      <c r="B990" s="119" t="s">
        <v>1014</v>
      </c>
      <c r="C990" s="119" t="s">
        <v>1021</v>
      </c>
      <c r="D990" s="119" t="str">
        <f t="shared" si="15"/>
        <v>Schönholzer Mara</v>
      </c>
    </row>
    <row r="991" spans="1:4" x14ac:dyDescent="0.25">
      <c r="A991" s="120">
        <v>1844228</v>
      </c>
      <c r="B991" s="119" t="s">
        <v>1022</v>
      </c>
      <c r="C991" s="119" t="s">
        <v>53</v>
      </c>
      <c r="D991" s="119" t="str">
        <f t="shared" si="15"/>
        <v>Schärer Michelle</v>
      </c>
    </row>
    <row r="992" spans="1:4" x14ac:dyDescent="0.25">
      <c r="A992" s="120">
        <v>1203981</v>
      </c>
      <c r="B992" s="119" t="s">
        <v>1014</v>
      </c>
      <c r="C992" s="119" t="s">
        <v>49</v>
      </c>
      <c r="D992" s="119" t="str">
        <f t="shared" si="15"/>
        <v>Schönholzer Peter</v>
      </c>
    </row>
    <row r="993" spans="1:4" x14ac:dyDescent="0.25">
      <c r="A993" s="120">
        <v>1026716</v>
      </c>
      <c r="B993" s="119" t="s">
        <v>420</v>
      </c>
      <c r="C993" s="119" t="s">
        <v>115</v>
      </c>
      <c r="D993" s="119" t="str">
        <f t="shared" si="15"/>
        <v>Bosshard Christa</v>
      </c>
    </row>
    <row r="994" spans="1:4" x14ac:dyDescent="0.25">
      <c r="A994" s="120">
        <v>1203979</v>
      </c>
      <c r="B994" s="119" t="s">
        <v>1014</v>
      </c>
      <c r="C994" s="119" t="s">
        <v>341</v>
      </c>
      <c r="D994" s="119" t="str">
        <f t="shared" si="15"/>
        <v>Schönholzer Albert</v>
      </c>
    </row>
    <row r="995" spans="1:4" x14ac:dyDescent="0.25">
      <c r="A995" s="120">
        <v>1239843</v>
      </c>
      <c r="B995" s="119" t="s">
        <v>1014</v>
      </c>
      <c r="C995" s="119" t="s">
        <v>119</v>
      </c>
      <c r="D995" s="119" t="str">
        <f t="shared" si="15"/>
        <v>Schönholzer Roman</v>
      </c>
    </row>
    <row r="996" spans="1:4" x14ac:dyDescent="0.25">
      <c r="A996" s="120">
        <v>1250275</v>
      </c>
      <c r="B996" s="119" t="s">
        <v>1014</v>
      </c>
      <c r="C996" s="119" t="s">
        <v>908</v>
      </c>
      <c r="D996" s="119" t="str">
        <f t="shared" si="15"/>
        <v>Schönholzer Jasmin</v>
      </c>
    </row>
    <row r="997" spans="1:4" x14ac:dyDescent="0.25">
      <c r="A997" s="120">
        <v>1844229</v>
      </c>
      <c r="B997" s="119" t="s">
        <v>381</v>
      </c>
      <c r="C997" s="119" t="s">
        <v>1023</v>
      </c>
      <c r="D997" s="119" t="str">
        <f t="shared" si="15"/>
        <v>Staub Kaya</v>
      </c>
    </row>
    <row r="998" spans="1:4" x14ac:dyDescent="0.25">
      <c r="A998" s="120">
        <v>1203971</v>
      </c>
      <c r="B998" s="119" t="s">
        <v>1024</v>
      </c>
      <c r="C998" s="119" t="s">
        <v>1025</v>
      </c>
      <c r="D998" s="119" t="str">
        <f t="shared" si="15"/>
        <v>Fässler Sieglinde</v>
      </c>
    </row>
    <row r="999" spans="1:4" x14ac:dyDescent="0.25">
      <c r="A999" s="120">
        <v>1203983</v>
      </c>
      <c r="B999" s="119" t="s">
        <v>1014</v>
      </c>
      <c r="C999" s="119" t="s">
        <v>80</v>
      </c>
      <c r="D999" s="119" t="str">
        <f t="shared" si="15"/>
        <v>Schönholzer Walter</v>
      </c>
    </row>
    <row r="1000" spans="1:4" x14ac:dyDescent="0.25">
      <c r="A1000" s="120">
        <v>1225346</v>
      </c>
      <c r="B1000" s="119" t="s">
        <v>838</v>
      </c>
      <c r="C1000" s="119" t="s">
        <v>1026</v>
      </c>
      <c r="D1000" s="119" t="str">
        <f t="shared" si="15"/>
        <v>Graf Mark</v>
      </c>
    </row>
    <row r="1001" spans="1:4" x14ac:dyDescent="0.25">
      <c r="A1001" s="120">
        <v>1204006</v>
      </c>
      <c r="B1001" s="119" t="s">
        <v>1027</v>
      </c>
      <c r="C1001" s="119" t="s">
        <v>183</v>
      </c>
      <c r="D1001" s="119" t="str">
        <f t="shared" si="15"/>
        <v>Massolin Marcel</v>
      </c>
    </row>
    <row r="1002" spans="1:4" x14ac:dyDescent="0.25">
      <c r="A1002" s="120">
        <v>1057166</v>
      </c>
      <c r="B1002" s="119" t="s">
        <v>1028</v>
      </c>
      <c r="C1002" s="119" t="s">
        <v>105</v>
      </c>
      <c r="D1002" s="119" t="str">
        <f t="shared" si="15"/>
        <v>Hafen Thomas</v>
      </c>
    </row>
    <row r="1003" spans="1:4" x14ac:dyDescent="0.25">
      <c r="A1003" s="120">
        <v>1617843</v>
      </c>
      <c r="B1003" s="119" t="s">
        <v>1029</v>
      </c>
      <c r="C1003" s="119" t="s">
        <v>1030</v>
      </c>
      <c r="D1003" s="119" t="str">
        <f t="shared" si="15"/>
        <v>Elmer Luc</v>
      </c>
    </row>
    <row r="1004" spans="1:4" x14ac:dyDescent="0.25">
      <c r="A1004" s="120">
        <v>1204005</v>
      </c>
      <c r="B1004" s="119" t="s">
        <v>655</v>
      </c>
      <c r="C1004" s="119" t="s">
        <v>84</v>
      </c>
      <c r="D1004" s="119" t="str">
        <f t="shared" si="15"/>
        <v>Kuster Andreas</v>
      </c>
    </row>
    <row r="1005" spans="1:4" x14ac:dyDescent="0.25">
      <c r="A1005" s="120">
        <v>1617842</v>
      </c>
      <c r="B1005" s="119" t="s">
        <v>234</v>
      </c>
      <c r="C1005" s="119" t="s">
        <v>498</v>
      </c>
      <c r="D1005" s="119" t="str">
        <f t="shared" si="15"/>
        <v>Egger Florian</v>
      </c>
    </row>
    <row r="1006" spans="1:4" x14ac:dyDescent="0.25">
      <c r="A1006" s="120">
        <v>1201821</v>
      </c>
      <c r="B1006" s="119" t="s">
        <v>1031</v>
      </c>
      <c r="C1006" s="119" t="s">
        <v>1032</v>
      </c>
      <c r="D1006" s="119" t="str">
        <f t="shared" si="15"/>
        <v>Eberhart Iwan</v>
      </c>
    </row>
    <row r="1007" spans="1:4" x14ac:dyDescent="0.25">
      <c r="A1007" s="120">
        <v>1204011</v>
      </c>
      <c r="B1007" s="119" t="s">
        <v>604</v>
      </c>
      <c r="C1007" s="119" t="s">
        <v>49</v>
      </c>
      <c r="D1007" s="119" t="str">
        <f t="shared" si="15"/>
        <v>Walker Peter</v>
      </c>
    </row>
    <row r="1008" spans="1:4" x14ac:dyDescent="0.25">
      <c r="A1008" s="120">
        <v>1203999</v>
      </c>
      <c r="B1008" s="119" t="s">
        <v>1033</v>
      </c>
      <c r="C1008" s="119" t="s">
        <v>1034</v>
      </c>
      <c r="D1008" s="119" t="str">
        <f t="shared" si="15"/>
        <v>Gremper Beni</v>
      </c>
    </row>
    <row r="1009" spans="1:4" x14ac:dyDescent="0.25">
      <c r="A1009" s="120">
        <v>1239878</v>
      </c>
      <c r="B1009" s="119" t="s">
        <v>1035</v>
      </c>
      <c r="C1009" s="119" t="s">
        <v>84</v>
      </c>
      <c r="D1009" s="119" t="str">
        <f t="shared" si="15"/>
        <v>Brunnenmeister Andreas</v>
      </c>
    </row>
    <row r="1010" spans="1:4" x14ac:dyDescent="0.25">
      <c r="A1010" s="120">
        <v>1204034</v>
      </c>
      <c r="B1010" s="119" t="s">
        <v>1036</v>
      </c>
      <c r="C1010" s="119" t="s">
        <v>844</v>
      </c>
      <c r="D1010" s="119" t="str">
        <f t="shared" si="15"/>
        <v>Holzer Karin</v>
      </c>
    </row>
    <row r="1011" spans="1:4" x14ac:dyDescent="0.25">
      <c r="A1011" s="120">
        <v>1225348</v>
      </c>
      <c r="B1011" s="119" t="s">
        <v>480</v>
      </c>
      <c r="C1011" s="119" t="s">
        <v>357</v>
      </c>
      <c r="D1011" s="119" t="str">
        <f t="shared" si="15"/>
        <v>Moser Tobias</v>
      </c>
    </row>
    <row r="1012" spans="1:4" x14ac:dyDescent="0.25">
      <c r="A1012" s="120">
        <v>1204001</v>
      </c>
      <c r="B1012" s="119" t="s">
        <v>1037</v>
      </c>
      <c r="C1012" s="119" t="s">
        <v>292</v>
      </c>
      <c r="D1012" s="119" t="str">
        <f t="shared" si="15"/>
        <v>Höhener André</v>
      </c>
    </row>
    <row r="1013" spans="1:4" x14ac:dyDescent="0.25">
      <c r="A1013" s="120">
        <v>1157473</v>
      </c>
      <c r="B1013" s="119" t="s">
        <v>1038</v>
      </c>
      <c r="C1013" s="119" t="s">
        <v>196</v>
      </c>
      <c r="D1013" s="119" t="str">
        <f t="shared" si="15"/>
        <v>Keiser René</v>
      </c>
    </row>
    <row r="1014" spans="1:4" x14ac:dyDescent="0.25">
      <c r="A1014" s="120">
        <v>1204002</v>
      </c>
      <c r="B1014" s="119" t="s">
        <v>1039</v>
      </c>
      <c r="C1014" s="119" t="s">
        <v>745</v>
      </c>
      <c r="D1014" s="119" t="str">
        <f t="shared" si="15"/>
        <v>Holzmann Arthur</v>
      </c>
    </row>
    <row r="1015" spans="1:4" x14ac:dyDescent="0.25">
      <c r="A1015" s="120">
        <v>1877712</v>
      </c>
      <c r="B1015" s="119" t="s">
        <v>1040</v>
      </c>
      <c r="C1015" s="119" t="s">
        <v>1041</v>
      </c>
      <c r="D1015" s="119" t="str">
        <f t="shared" si="15"/>
        <v>Wiedmer Noah</v>
      </c>
    </row>
    <row r="1016" spans="1:4" x14ac:dyDescent="0.25">
      <c r="A1016" s="120">
        <v>1239879</v>
      </c>
      <c r="B1016" s="119" t="s">
        <v>696</v>
      </c>
      <c r="C1016" s="119" t="s">
        <v>697</v>
      </c>
      <c r="D1016" s="119" t="str">
        <f t="shared" si="15"/>
        <v>Brüschweiler Joel</v>
      </c>
    </row>
    <row r="1017" spans="1:4" x14ac:dyDescent="0.25">
      <c r="A1017" s="120">
        <v>1203998</v>
      </c>
      <c r="B1017" s="119" t="s">
        <v>820</v>
      </c>
      <c r="C1017" s="119" t="s">
        <v>183</v>
      </c>
      <c r="D1017" s="119" t="str">
        <f t="shared" si="15"/>
        <v>Germann Marcel</v>
      </c>
    </row>
    <row r="1018" spans="1:4" x14ac:dyDescent="0.25">
      <c r="A1018" s="120">
        <v>1203996</v>
      </c>
      <c r="B1018" s="119" t="s">
        <v>1042</v>
      </c>
      <c r="C1018" s="119" t="s">
        <v>164</v>
      </c>
      <c r="D1018" s="119" t="str">
        <f t="shared" si="15"/>
        <v>Burkhardt Stefan</v>
      </c>
    </row>
    <row r="1019" spans="1:4" x14ac:dyDescent="0.25">
      <c r="A1019" s="120">
        <v>1203991</v>
      </c>
      <c r="B1019" s="119" t="s">
        <v>397</v>
      </c>
      <c r="C1019" s="119" t="s">
        <v>183</v>
      </c>
      <c r="D1019" s="119" t="str">
        <f t="shared" si="15"/>
        <v>Baumann Marcel</v>
      </c>
    </row>
    <row r="1020" spans="1:4" x14ac:dyDescent="0.25">
      <c r="A1020" s="120">
        <v>1265492</v>
      </c>
      <c r="B1020" s="119" t="s">
        <v>1043</v>
      </c>
      <c r="C1020" s="119" t="s">
        <v>49</v>
      </c>
      <c r="D1020" s="119" t="str">
        <f t="shared" si="15"/>
        <v>Brenner Peter</v>
      </c>
    </row>
    <row r="1021" spans="1:4" x14ac:dyDescent="0.25">
      <c r="A1021" s="120">
        <v>1239888</v>
      </c>
      <c r="B1021" s="119" t="s">
        <v>1044</v>
      </c>
      <c r="C1021" s="119" t="s">
        <v>343</v>
      </c>
      <c r="D1021" s="119" t="str">
        <f t="shared" si="15"/>
        <v>Pislor Patrick</v>
      </c>
    </row>
    <row r="1022" spans="1:4" x14ac:dyDescent="0.25">
      <c r="A1022" s="120">
        <v>1204009</v>
      </c>
      <c r="B1022" s="119" t="s">
        <v>1014</v>
      </c>
      <c r="C1022" s="119" t="s">
        <v>123</v>
      </c>
      <c r="D1022" s="119" t="str">
        <f t="shared" si="15"/>
        <v>Schönholzer Werner</v>
      </c>
    </row>
    <row r="1023" spans="1:4" x14ac:dyDescent="0.25">
      <c r="A1023" s="120">
        <v>1839559</v>
      </c>
      <c r="B1023" s="119" t="s">
        <v>1045</v>
      </c>
      <c r="C1023" s="119" t="s">
        <v>919</v>
      </c>
      <c r="D1023" s="119" t="str">
        <f t="shared" si="15"/>
        <v>Pasternak Julia</v>
      </c>
    </row>
    <row r="1024" spans="1:4" x14ac:dyDescent="0.25">
      <c r="A1024" s="120">
        <v>1218973</v>
      </c>
      <c r="B1024" s="119" t="s">
        <v>1046</v>
      </c>
      <c r="C1024" s="119" t="s">
        <v>39</v>
      </c>
      <c r="D1024" s="119" t="str">
        <f t="shared" si="15"/>
        <v>Schallenberg Martin</v>
      </c>
    </row>
    <row r="1025" spans="1:4" x14ac:dyDescent="0.25">
      <c r="A1025" s="120">
        <v>1157471</v>
      </c>
      <c r="B1025" s="119" t="s">
        <v>1047</v>
      </c>
      <c r="C1025" s="119" t="s">
        <v>164</v>
      </c>
      <c r="D1025" s="119" t="str">
        <f t="shared" si="15"/>
        <v>Hut Stefan</v>
      </c>
    </row>
    <row r="1026" spans="1:4" x14ac:dyDescent="0.25">
      <c r="A1026" s="120">
        <v>1204007</v>
      </c>
      <c r="B1026" s="119" t="s">
        <v>1048</v>
      </c>
      <c r="C1026" s="119" t="s">
        <v>233</v>
      </c>
      <c r="D1026" s="119" t="str">
        <f t="shared" si="15"/>
        <v>Ravelli Roland</v>
      </c>
    </row>
    <row r="1027" spans="1:4" x14ac:dyDescent="0.25">
      <c r="A1027" s="120">
        <v>1240306</v>
      </c>
      <c r="B1027" s="119" t="s">
        <v>696</v>
      </c>
      <c r="C1027" s="119" t="s">
        <v>1049</v>
      </c>
      <c r="D1027" s="119" t="str">
        <f t="shared" ref="D1027:D1090" si="16">B1027&amp;" "&amp;C1027</f>
        <v>Brüschweiler Matthias</v>
      </c>
    </row>
    <row r="1028" spans="1:4" x14ac:dyDescent="0.25">
      <c r="A1028" s="120">
        <v>1157462</v>
      </c>
      <c r="B1028" s="119" t="s">
        <v>1050</v>
      </c>
      <c r="C1028" s="119" t="s">
        <v>143</v>
      </c>
      <c r="D1028" s="119" t="str">
        <f t="shared" si="16"/>
        <v>Feller Erich</v>
      </c>
    </row>
    <row r="1029" spans="1:4" x14ac:dyDescent="0.25">
      <c r="A1029" s="120">
        <v>1274371</v>
      </c>
      <c r="B1029" s="119" t="s">
        <v>1051</v>
      </c>
      <c r="C1029" s="119" t="s">
        <v>373</v>
      </c>
      <c r="D1029" s="119" t="str">
        <f t="shared" si="16"/>
        <v>Streule Franz</v>
      </c>
    </row>
    <row r="1030" spans="1:4" x14ac:dyDescent="0.25">
      <c r="A1030" s="120">
        <v>1204027</v>
      </c>
      <c r="B1030" s="119" t="s">
        <v>1052</v>
      </c>
      <c r="C1030" s="119" t="s">
        <v>49</v>
      </c>
      <c r="D1030" s="119" t="str">
        <f t="shared" si="16"/>
        <v>Wuffli Peter</v>
      </c>
    </row>
    <row r="1031" spans="1:4" x14ac:dyDescent="0.25">
      <c r="A1031" s="120">
        <v>1445217</v>
      </c>
      <c r="B1031" s="119" t="s">
        <v>1053</v>
      </c>
      <c r="C1031" s="119" t="s">
        <v>343</v>
      </c>
      <c r="D1031" s="119" t="str">
        <f t="shared" si="16"/>
        <v>Mettler Patrick</v>
      </c>
    </row>
    <row r="1032" spans="1:4" x14ac:dyDescent="0.25">
      <c r="A1032" s="120">
        <v>1028492</v>
      </c>
      <c r="B1032" s="119" t="s">
        <v>1054</v>
      </c>
      <c r="C1032" s="119" t="s">
        <v>1055</v>
      </c>
      <c r="D1032" s="119" t="str">
        <f t="shared" si="16"/>
        <v>Hungerbühler Silas</v>
      </c>
    </row>
    <row r="1033" spans="1:4" x14ac:dyDescent="0.25">
      <c r="A1033" s="120">
        <v>1204023</v>
      </c>
      <c r="B1033" s="119" t="s">
        <v>278</v>
      </c>
      <c r="C1033" s="119" t="s">
        <v>113</v>
      </c>
      <c r="D1033" s="119" t="str">
        <f t="shared" si="16"/>
        <v>Moor Roger</v>
      </c>
    </row>
    <row r="1034" spans="1:4" x14ac:dyDescent="0.25">
      <c r="A1034" s="120">
        <v>1204025</v>
      </c>
      <c r="B1034" s="119" t="s">
        <v>310</v>
      </c>
      <c r="C1034" s="119" t="s">
        <v>66</v>
      </c>
      <c r="D1034" s="119" t="str">
        <f t="shared" si="16"/>
        <v>Schmid Christian</v>
      </c>
    </row>
    <row r="1035" spans="1:4" x14ac:dyDescent="0.25">
      <c r="A1035" s="120">
        <v>1268302</v>
      </c>
      <c r="B1035" s="119" t="s">
        <v>1056</v>
      </c>
      <c r="C1035" s="119" t="s">
        <v>1057</v>
      </c>
      <c r="D1035" s="119" t="str">
        <f t="shared" si="16"/>
        <v>Gubler Manuela</v>
      </c>
    </row>
    <row r="1036" spans="1:4" x14ac:dyDescent="0.25">
      <c r="A1036" s="120">
        <v>1233872</v>
      </c>
      <c r="B1036" s="119" t="s">
        <v>310</v>
      </c>
      <c r="C1036" s="119" t="s">
        <v>475</v>
      </c>
      <c r="D1036" s="119" t="str">
        <f t="shared" si="16"/>
        <v>Schmid Edi</v>
      </c>
    </row>
    <row r="1037" spans="1:4" x14ac:dyDescent="0.25">
      <c r="A1037" s="120">
        <v>1201825</v>
      </c>
      <c r="B1037" s="119" t="s">
        <v>721</v>
      </c>
      <c r="C1037" s="119" t="s">
        <v>341</v>
      </c>
      <c r="D1037" s="119" t="str">
        <f t="shared" si="16"/>
        <v>Grob Albert</v>
      </c>
    </row>
    <row r="1038" spans="1:4" x14ac:dyDescent="0.25">
      <c r="A1038" s="120">
        <v>1240318</v>
      </c>
      <c r="B1038" s="119" t="s">
        <v>746</v>
      </c>
      <c r="C1038" s="119" t="s">
        <v>626</v>
      </c>
      <c r="D1038" s="119" t="str">
        <f t="shared" si="16"/>
        <v>Bangerter Martina</v>
      </c>
    </row>
    <row r="1039" spans="1:4" x14ac:dyDescent="0.25">
      <c r="A1039" s="120">
        <v>1204021</v>
      </c>
      <c r="B1039" s="119" t="s">
        <v>1058</v>
      </c>
      <c r="C1039" s="119" t="s">
        <v>196</v>
      </c>
      <c r="D1039" s="119" t="str">
        <f t="shared" si="16"/>
        <v>Hahn René</v>
      </c>
    </row>
    <row r="1040" spans="1:4" x14ac:dyDescent="0.25">
      <c r="A1040" s="120">
        <v>1204026</v>
      </c>
      <c r="B1040" s="119" t="s">
        <v>1059</v>
      </c>
      <c r="C1040" s="119" t="s">
        <v>391</v>
      </c>
      <c r="D1040" s="119" t="str">
        <f t="shared" si="16"/>
        <v>Wegmann Willi</v>
      </c>
    </row>
    <row r="1041" spans="1:4" x14ac:dyDescent="0.25">
      <c r="A1041" s="120">
        <v>1800121</v>
      </c>
      <c r="B1041" s="119" t="s">
        <v>1060</v>
      </c>
      <c r="C1041" s="119" t="s">
        <v>1061</v>
      </c>
      <c r="D1041" s="119" t="str">
        <f t="shared" si="16"/>
        <v>Trapani Salvatore</v>
      </c>
    </row>
    <row r="1042" spans="1:4" x14ac:dyDescent="0.25">
      <c r="A1042" s="120">
        <v>1060930</v>
      </c>
      <c r="B1042" s="119" t="s">
        <v>128</v>
      </c>
      <c r="C1042" s="119" t="s">
        <v>68</v>
      </c>
      <c r="D1042" s="119" t="str">
        <f t="shared" si="16"/>
        <v>Wagner Richard</v>
      </c>
    </row>
    <row r="1043" spans="1:4" x14ac:dyDescent="0.25">
      <c r="A1043" s="120">
        <v>1240320</v>
      </c>
      <c r="B1043" s="119" t="s">
        <v>1062</v>
      </c>
      <c r="C1043" s="119" t="s">
        <v>730</v>
      </c>
      <c r="D1043" s="119" t="str">
        <f t="shared" si="16"/>
        <v>Kneubühl Claudia</v>
      </c>
    </row>
    <row r="1044" spans="1:4" x14ac:dyDescent="0.25">
      <c r="A1044" s="120">
        <v>1204014</v>
      </c>
      <c r="B1044" s="119" t="s">
        <v>128</v>
      </c>
      <c r="C1044" s="119" t="s">
        <v>131</v>
      </c>
      <c r="D1044" s="119" t="str">
        <f t="shared" si="16"/>
        <v>Wagner Daniel</v>
      </c>
    </row>
    <row r="1045" spans="1:4" x14ac:dyDescent="0.25">
      <c r="A1045" s="120">
        <v>1120472</v>
      </c>
      <c r="B1045" s="119" t="s">
        <v>921</v>
      </c>
      <c r="C1045" s="119" t="s">
        <v>233</v>
      </c>
      <c r="D1045" s="119" t="str">
        <f t="shared" si="16"/>
        <v>Forster Roland</v>
      </c>
    </row>
    <row r="1046" spans="1:4" x14ac:dyDescent="0.25">
      <c r="A1046" s="120">
        <v>1120476</v>
      </c>
      <c r="B1046" s="119" t="s">
        <v>1063</v>
      </c>
      <c r="C1046" s="119" t="s">
        <v>204</v>
      </c>
      <c r="D1046" s="119" t="str">
        <f t="shared" si="16"/>
        <v>Krattiger Armin</v>
      </c>
    </row>
    <row r="1047" spans="1:4" x14ac:dyDescent="0.25">
      <c r="A1047" s="120">
        <v>1902780</v>
      </c>
      <c r="B1047" s="119" t="s">
        <v>1064</v>
      </c>
      <c r="C1047" s="119" t="s">
        <v>672</v>
      </c>
      <c r="D1047" s="119" t="str">
        <f t="shared" si="16"/>
        <v>Birrer Jana</v>
      </c>
    </row>
    <row r="1048" spans="1:4" x14ac:dyDescent="0.25">
      <c r="A1048" s="120">
        <v>1877713</v>
      </c>
      <c r="B1048" s="119" t="s">
        <v>1065</v>
      </c>
      <c r="C1048" s="119" t="s">
        <v>368</v>
      </c>
      <c r="D1048" s="119" t="str">
        <f t="shared" si="16"/>
        <v>Stäheli Nino</v>
      </c>
    </row>
    <row r="1049" spans="1:4" x14ac:dyDescent="0.25">
      <c r="A1049" s="120">
        <v>1204036</v>
      </c>
      <c r="B1049" s="119" t="s">
        <v>1066</v>
      </c>
      <c r="C1049" s="119" t="s">
        <v>57</v>
      </c>
      <c r="D1049" s="119" t="str">
        <f t="shared" si="16"/>
        <v>Inauen Bruno</v>
      </c>
    </row>
    <row r="1050" spans="1:4" x14ac:dyDescent="0.25">
      <c r="A1050" s="120">
        <v>1764644</v>
      </c>
      <c r="B1050" s="119" t="s">
        <v>1067</v>
      </c>
      <c r="C1050" s="119" t="s">
        <v>1068</v>
      </c>
      <c r="D1050" s="119" t="str">
        <f t="shared" si="16"/>
        <v>Nagel Kay</v>
      </c>
    </row>
    <row r="1051" spans="1:4" x14ac:dyDescent="0.25">
      <c r="A1051" s="120">
        <v>1268300</v>
      </c>
      <c r="B1051" s="119" t="s">
        <v>1069</v>
      </c>
      <c r="C1051" s="119" t="s">
        <v>74</v>
      </c>
      <c r="D1051" s="119" t="str">
        <f t="shared" si="16"/>
        <v>Ess Michael</v>
      </c>
    </row>
    <row r="1052" spans="1:4" x14ac:dyDescent="0.25">
      <c r="A1052" s="120">
        <v>1256922</v>
      </c>
      <c r="B1052" s="119" t="s">
        <v>1070</v>
      </c>
      <c r="C1052" s="119" t="s">
        <v>232</v>
      </c>
      <c r="D1052" s="119" t="str">
        <f t="shared" si="16"/>
        <v>Häne Philipp</v>
      </c>
    </row>
    <row r="1053" spans="1:4" x14ac:dyDescent="0.25">
      <c r="A1053" s="120">
        <v>1120469</v>
      </c>
      <c r="B1053" s="119" t="s">
        <v>1069</v>
      </c>
      <c r="C1053" s="119" t="s">
        <v>39</v>
      </c>
      <c r="D1053" s="119" t="str">
        <f t="shared" si="16"/>
        <v>Ess Martin</v>
      </c>
    </row>
    <row r="1054" spans="1:4" x14ac:dyDescent="0.25">
      <c r="A1054" s="120">
        <v>1240326</v>
      </c>
      <c r="B1054" s="119" t="s">
        <v>974</v>
      </c>
      <c r="C1054" s="119" t="s">
        <v>470</v>
      </c>
      <c r="D1054" s="119" t="str">
        <f t="shared" si="16"/>
        <v>Bösch Nicole</v>
      </c>
    </row>
    <row r="1055" spans="1:4" x14ac:dyDescent="0.25">
      <c r="A1055" s="120">
        <v>1684245</v>
      </c>
      <c r="B1055" s="119" t="s">
        <v>1071</v>
      </c>
      <c r="C1055" s="119" t="s">
        <v>57</v>
      </c>
      <c r="D1055" s="119" t="str">
        <f t="shared" si="16"/>
        <v>Ingold	 Bruno</v>
      </c>
    </row>
    <row r="1056" spans="1:4" x14ac:dyDescent="0.25">
      <c r="A1056" s="120">
        <v>1652469</v>
      </c>
      <c r="B1056" s="119" t="s">
        <v>974</v>
      </c>
      <c r="C1056" s="119" t="s">
        <v>1072</v>
      </c>
      <c r="D1056" s="119" t="str">
        <f t="shared" si="16"/>
        <v>Bösch Petra</v>
      </c>
    </row>
    <row r="1057" spans="1:4" x14ac:dyDescent="0.25">
      <c r="A1057" s="120">
        <v>1204035</v>
      </c>
      <c r="B1057" s="119" t="s">
        <v>1073</v>
      </c>
      <c r="C1057" s="119" t="s">
        <v>51</v>
      </c>
      <c r="D1057" s="119" t="str">
        <f t="shared" si="16"/>
        <v>Huber Ernst</v>
      </c>
    </row>
    <row r="1058" spans="1:4" x14ac:dyDescent="0.25">
      <c r="A1058" s="120">
        <v>1652468</v>
      </c>
      <c r="B1058" s="119" t="s">
        <v>974</v>
      </c>
      <c r="C1058" s="119" t="s">
        <v>1074</v>
      </c>
      <c r="D1058" s="119" t="str">
        <f t="shared" si="16"/>
        <v>Bösch Nadin</v>
      </c>
    </row>
    <row r="1059" spans="1:4" x14ac:dyDescent="0.25">
      <c r="A1059" s="120">
        <v>1844231</v>
      </c>
      <c r="B1059" s="119" t="s">
        <v>1075</v>
      </c>
      <c r="C1059" s="119" t="s">
        <v>971</v>
      </c>
      <c r="D1059" s="119" t="str">
        <f t="shared" si="16"/>
        <v>Cornilli Nico</v>
      </c>
    </row>
    <row r="1060" spans="1:4" x14ac:dyDescent="0.25">
      <c r="A1060" s="120">
        <v>1844232</v>
      </c>
      <c r="B1060" s="119" t="s">
        <v>548</v>
      </c>
      <c r="C1060" s="119" t="s">
        <v>251</v>
      </c>
      <c r="D1060" s="119" t="str">
        <f t="shared" si="16"/>
        <v>Hansen Simon</v>
      </c>
    </row>
    <row r="1061" spans="1:4" x14ac:dyDescent="0.25">
      <c r="A1061" s="120">
        <v>1028493</v>
      </c>
      <c r="B1061" s="119" t="s">
        <v>1076</v>
      </c>
      <c r="C1061" s="119" t="s">
        <v>1077</v>
      </c>
      <c r="D1061" s="119" t="str">
        <f t="shared" si="16"/>
        <v>Reisch Cian</v>
      </c>
    </row>
    <row r="1062" spans="1:4" x14ac:dyDescent="0.25">
      <c r="A1062" s="120">
        <v>1723516</v>
      </c>
      <c r="B1062" s="119" t="s">
        <v>1078</v>
      </c>
      <c r="C1062" s="119" t="s">
        <v>1041</v>
      </c>
      <c r="D1062" s="119" t="str">
        <f t="shared" si="16"/>
        <v>Welter Noah</v>
      </c>
    </row>
    <row r="1063" spans="1:4" x14ac:dyDescent="0.25">
      <c r="A1063" s="120">
        <v>1067119</v>
      </c>
      <c r="B1063" s="119" t="s">
        <v>397</v>
      </c>
      <c r="C1063" s="119" t="s">
        <v>93</v>
      </c>
      <c r="D1063" s="119" t="str">
        <f t="shared" si="16"/>
        <v>Baumann Marco</v>
      </c>
    </row>
    <row r="1064" spans="1:4" x14ac:dyDescent="0.25">
      <c r="A1064" s="120">
        <v>1204033</v>
      </c>
      <c r="B1064" s="119" t="s">
        <v>1079</v>
      </c>
      <c r="C1064" s="119" t="s">
        <v>138</v>
      </c>
      <c r="D1064" s="119" t="str">
        <f t="shared" si="16"/>
        <v>Dünner Urs</v>
      </c>
    </row>
    <row r="1065" spans="1:4" x14ac:dyDescent="0.25">
      <c r="A1065" s="120">
        <v>1120505</v>
      </c>
      <c r="B1065" s="119" t="s">
        <v>974</v>
      </c>
      <c r="C1065" s="119" t="s">
        <v>97</v>
      </c>
      <c r="D1065" s="119" t="str">
        <f t="shared" si="16"/>
        <v>Bösch Reto</v>
      </c>
    </row>
    <row r="1066" spans="1:4" x14ac:dyDescent="0.25">
      <c r="A1066" s="120">
        <v>1829499</v>
      </c>
      <c r="B1066" s="119" t="s">
        <v>974</v>
      </c>
      <c r="C1066" s="119" t="s">
        <v>1080</v>
      </c>
      <c r="D1066" s="119" t="str">
        <f t="shared" si="16"/>
        <v>Bösch Dominique</v>
      </c>
    </row>
    <row r="1067" spans="1:4" x14ac:dyDescent="0.25">
      <c r="A1067" s="120">
        <v>1239852</v>
      </c>
      <c r="B1067" s="119" t="s">
        <v>1069</v>
      </c>
      <c r="C1067" s="119" t="s">
        <v>233</v>
      </c>
      <c r="D1067" s="119" t="str">
        <f t="shared" si="16"/>
        <v>Ess Roland</v>
      </c>
    </row>
    <row r="1068" spans="1:4" x14ac:dyDescent="0.25">
      <c r="A1068" s="120">
        <v>1710346</v>
      </c>
      <c r="B1068" s="119" t="s">
        <v>1081</v>
      </c>
      <c r="C1068" s="119" t="s">
        <v>1072</v>
      </c>
      <c r="D1068" s="119" t="str">
        <f t="shared" si="16"/>
        <v>Anderes Petra</v>
      </c>
    </row>
    <row r="1069" spans="1:4" x14ac:dyDescent="0.25">
      <c r="A1069" s="120">
        <v>1120474</v>
      </c>
      <c r="B1069" s="119" t="s">
        <v>974</v>
      </c>
      <c r="C1069" s="119" t="s">
        <v>105</v>
      </c>
      <c r="D1069" s="119" t="str">
        <f t="shared" si="16"/>
        <v>Bösch Thomas</v>
      </c>
    </row>
    <row r="1070" spans="1:4" x14ac:dyDescent="0.25">
      <c r="A1070" s="120">
        <v>1120498</v>
      </c>
      <c r="B1070" s="119" t="s">
        <v>1069</v>
      </c>
      <c r="C1070" s="119" t="s">
        <v>123</v>
      </c>
      <c r="D1070" s="119" t="str">
        <f t="shared" si="16"/>
        <v>Ess Werner</v>
      </c>
    </row>
    <row r="1071" spans="1:4" x14ac:dyDescent="0.25">
      <c r="A1071" s="120">
        <v>1174929</v>
      </c>
      <c r="B1071" s="119" t="s">
        <v>1082</v>
      </c>
      <c r="C1071" s="119" t="s">
        <v>84</v>
      </c>
      <c r="D1071" s="119" t="str">
        <f t="shared" si="16"/>
        <v>Häberli Andreas</v>
      </c>
    </row>
    <row r="1072" spans="1:4" x14ac:dyDescent="0.25">
      <c r="A1072" s="120">
        <v>2255443</v>
      </c>
      <c r="B1072" s="119" t="s">
        <v>160</v>
      </c>
      <c r="C1072" s="119" t="s">
        <v>1083</v>
      </c>
      <c r="D1072" s="119" t="str">
        <f t="shared" si="16"/>
        <v>Diethelm Beatriz</v>
      </c>
    </row>
    <row r="1073" spans="1:4" x14ac:dyDescent="0.25">
      <c r="A1073" s="120">
        <v>1255559</v>
      </c>
      <c r="B1073" s="119" t="s">
        <v>1084</v>
      </c>
      <c r="C1073" s="119" t="s">
        <v>605</v>
      </c>
      <c r="D1073" s="119" t="str">
        <f t="shared" si="16"/>
        <v>Hug Gabriel</v>
      </c>
    </row>
    <row r="1074" spans="1:4" x14ac:dyDescent="0.25">
      <c r="A1074" s="120">
        <v>1076490</v>
      </c>
      <c r="B1074" s="119" t="s">
        <v>917</v>
      </c>
      <c r="C1074" s="119" t="s">
        <v>60</v>
      </c>
      <c r="D1074" s="119" t="str">
        <f t="shared" si="16"/>
        <v>Dick Rolf</v>
      </c>
    </row>
    <row r="1075" spans="1:4" x14ac:dyDescent="0.25">
      <c r="A1075" s="120">
        <v>1204052</v>
      </c>
      <c r="B1075" s="119" t="s">
        <v>310</v>
      </c>
      <c r="C1075" s="119" t="s">
        <v>117</v>
      </c>
      <c r="D1075" s="119" t="str">
        <f t="shared" si="16"/>
        <v>Schmid Josef</v>
      </c>
    </row>
    <row r="1076" spans="1:4" x14ac:dyDescent="0.25">
      <c r="A1076" s="120">
        <v>1204049</v>
      </c>
      <c r="B1076" s="119" t="s">
        <v>545</v>
      </c>
      <c r="C1076" s="119" t="s">
        <v>1085</v>
      </c>
      <c r="D1076" s="119" t="str">
        <f t="shared" si="16"/>
        <v>Hermann Hansjürg</v>
      </c>
    </row>
    <row r="1077" spans="1:4" x14ac:dyDescent="0.25">
      <c r="A1077" s="120">
        <v>1037078</v>
      </c>
      <c r="B1077" s="119" t="s">
        <v>1086</v>
      </c>
      <c r="C1077" s="119" t="s">
        <v>170</v>
      </c>
      <c r="D1077" s="119" t="str">
        <f t="shared" si="16"/>
        <v>Oberthaler David</v>
      </c>
    </row>
    <row r="1078" spans="1:4" x14ac:dyDescent="0.25">
      <c r="A1078" s="120">
        <v>1037077</v>
      </c>
      <c r="B1078" s="119" t="s">
        <v>38</v>
      </c>
      <c r="C1078" s="119" t="s">
        <v>458</v>
      </c>
      <c r="D1078" s="119" t="str">
        <f t="shared" si="16"/>
        <v>Frei Bettina</v>
      </c>
    </row>
    <row r="1079" spans="1:4" x14ac:dyDescent="0.25">
      <c r="A1079" s="120">
        <v>1204056</v>
      </c>
      <c r="B1079" s="119" t="s">
        <v>322</v>
      </c>
      <c r="C1079" s="119" t="s">
        <v>266</v>
      </c>
      <c r="D1079" s="119" t="str">
        <f t="shared" si="16"/>
        <v>Michel Hansjörg</v>
      </c>
    </row>
    <row r="1080" spans="1:4" x14ac:dyDescent="0.25">
      <c r="A1080" s="120">
        <v>1239864</v>
      </c>
      <c r="B1080" s="119" t="s">
        <v>1087</v>
      </c>
      <c r="C1080" s="119" t="s">
        <v>251</v>
      </c>
      <c r="D1080" s="119" t="str">
        <f t="shared" si="16"/>
        <v>Tschirren Simon</v>
      </c>
    </row>
    <row r="1081" spans="1:4" x14ac:dyDescent="0.25">
      <c r="A1081" s="120">
        <v>1831937</v>
      </c>
      <c r="B1081" s="119" t="s">
        <v>1002</v>
      </c>
      <c r="C1081" s="119" t="s">
        <v>127</v>
      </c>
      <c r="D1081" s="119" t="str">
        <f t="shared" si="16"/>
        <v>Rüegg Paul</v>
      </c>
    </row>
    <row r="1082" spans="1:4" x14ac:dyDescent="0.25">
      <c r="A1082" s="120">
        <v>1204048</v>
      </c>
      <c r="B1082" s="119" t="s">
        <v>38</v>
      </c>
      <c r="C1082" s="119" t="s">
        <v>97</v>
      </c>
      <c r="D1082" s="119" t="str">
        <f t="shared" si="16"/>
        <v>Frei Reto</v>
      </c>
    </row>
    <row r="1083" spans="1:4" x14ac:dyDescent="0.25">
      <c r="A1083" s="120">
        <v>1202925</v>
      </c>
      <c r="B1083" s="119" t="s">
        <v>160</v>
      </c>
      <c r="C1083" s="119" t="s">
        <v>60</v>
      </c>
      <c r="D1083" s="119" t="str">
        <f t="shared" si="16"/>
        <v>Diethelm Rolf</v>
      </c>
    </row>
    <row r="1084" spans="1:4" x14ac:dyDescent="0.25">
      <c r="A1084" s="120">
        <v>1204060</v>
      </c>
      <c r="B1084" s="119" t="s">
        <v>1088</v>
      </c>
      <c r="C1084" s="119" t="s">
        <v>86</v>
      </c>
      <c r="D1084" s="119" t="str">
        <f t="shared" si="16"/>
        <v>Schweiss Pascal</v>
      </c>
    </row>
    <row r="1085" spans="1:4" x14ac:dyDescent="0.25">
      <c r="A1085" s="120">
        <v>1204071</v>
      </c>
      <c r="B1085" s="119" t="s">
        <v>1088</v>
      </c>
      <c r="C1085" s="119" t="s">
        <v>913</v>
      </c>
      <c r="D1085" s="119" t="str">
        <f t="shared" si="16"/>
        <v>Schweiss Manfred</v>
      </c>
    </row>
    <row r="1086" spans="1:4" x14ac:dyDescent="0.25">
      <c r="A1086" s="120">
        <v>1258265</v>
      </c>
      <c r="B1086" s="119" t="s">
        <v>1006</v>
      </c>
      <c r="C1086" s="119" t="s">
        <v>247</v>
      </c>
      <c r="D1086" s="119" t="str">
        <f t="shared" si="16"/>
        <v>Brauchli Marc</v>
      </c>
    </row>
    <row r="1087" spans="1:4" x14ac:dyDescent="0.25">
      <c r="A1087" s="120">
        <v>1204072</v>
      </c>
      <c r="B1087" s="119" t="s">
        <v>1089</v>
      </c>
      <c r="C1087" s="119" t="s">
        <v>93</v>
      </c>
      <c r="D1087" s="119" t="str">
        <f t="shared" si="16"/>
        <v>Vonarburg Marco</v>
      </c>
    </row>
    <row r="1088" spans="1:4" x14ac:dyDescent="0.25">
      <c r="A1088" s="120">
        <v>1053912</v>
      </c>
      <c r="B1088" s="119" t="s">
        <v>1090</v>
      </c>
      <c r="C1088" s="119" t="s">
        <v>127</v>
      </c>
      <c r="D1088" s="119" t="str">
        <f t="shared" si="16"/>
        <v>Brand Paul</v>
      </c>
    </row>
    <row r="1089" spans="1:4" x14ac:dyDescent="0.25">
      <c r="A1089" s="120">
        <v>1723517</v>
      </c>
      <c r="B1089" s="119" t="s">
        <v>1091</v>
      </c>
      <c r="C1089" s="119" t="s">
        <v>1092</v>
      </c>
      <c r="D1089" s="119" t="str">
        <f t="shared" si="16"/>
        <v>Krammer Lucas</v>
      </c>
    </row>
    <row r="1090" spans="1:4" x14ac:dyDescent="0.25">
      <c r="A1090" s="120">
        <v>1028494</v>
      </c>
      <c r="B1090" s="119" t="s">
        <v>1093</v>
      </c>
      <c r="C1090" s="119" t="s">
        <v>170</v>
      </c>
      <c r="D1090" s="119" t="str">
        <f t="shared" si="16"/>
        <v>Fritschi David</v>
      </c>
    </row>
    <row r="1091" spans="1:4" x14ac:dyDescent="0.25">
      <c r="A1091" s="120">
        <v>1045583</v>
      </c>
      <c r="B1091" s="119" t="s">
        <v>1088</v>
      </c>
      <c r="C1091" s="119" t="s">
        <v>486</v>
      </c>
      <c r="D1091" s="119" t="str">
        <f t="shared" ref="D1091:D1154" si="17">B1091&amp;" "&amp;C1091</f>
        <v>Schweiss Janine</v>
      </c>
    </row>
    <row r="1092" spans="1:4" x14ac:dyDescent="0.25">
      <c r="A1092" s="120">
        <v>1204059</v>
      </c>
      <c r="B1092" s="119" t="s">
        <v>108</v>
      </c>
      <c r="C1092" s="119" t="s">
        <v>596</v>
      </c>
      <c r="D1092" s="119" t="str">
        <f t="shared" si="17"/>
        <v>Scherrer Konrad</v>
      </c>
    </row>
    <row r="1093" spans="1:4" x14ac:dyDescent="0.25">
      <c r="A1093" s="120">
        <v>1060633</v>
      </c>
      <c r="B1093" s="119" t="s">
        <v>898</v>
      </c>
      <c r="C1093" s="119" t="s">
        <v>276</v>
      </c>
      <c r="D1093" s="119" t="str">
        <f t="shared" si="17"/>
        <v>Eugster Arnold</v>
      </c>
    </row>
    <row r="1094" spans="1:4" x14ac:dyDescent="0.25">
      <c r="A1094" s="120">
        <v>1258270</v>
      </c>
      <c r="B1094" s="119" t="s">
        <v>1014</v>
      </c>
      <c r="C1094" s="119" t="s">
        <v>1094</v>
      </c>
      <c r="D1094" s="119" t="str">
        <f t="shared" si="17"/>
        <v>Schönholzer Corinne</v>
      </c>
    </row>
    <row r="1095" spans="1:4" x14ac:dyDescent="0.25">
      <c r="A1095" s="120">
        <v>1060634</v>
      </c>
      <c r="B1095" s="119" t="s">
        <v>898</v>
      </c>
      <c r="C1095" s="119" t="s">
        <v>295</v>
      </c>
      <c r="D1095" s="119" t="str">
        <f t="shared" si="17"/>
        <v>Eugster Markus</v>
      </c>
    </row>
    <row r="1096" spans="1:4" x14ac:dyDescent="0.25">
      <c r="A1096" s="120">
        <v>1045584</v>
      </c>
      <c r="B1096" s="119" t="s">
        <v>1095</v>
      </c>
      <c r="C1096" s="119" t="s">
        <v>1096</v>
      </c>
      <c r="D1096" s="119" t="str">
        <f t="shared" si="17"/>
        <v>Durisch Jean-Yves</v>
      </c>
    </row>
    <row r="1097" spans="1:4" x14ac:dyDescent="0.25">
      <c r="A1097" s="120">
        <v>1204065</v>
      </c>
      <c r="B1097" s="119" t="s">
        <v>397</v>
      </c>
      <c r="C1097" s="119" t="s">
        <v>138</v>
      </c>
      <c r="D1097" s="119" t="str">
        <f t="shared" si="17"/>
        <v>Baumann Urs</v>
      </c>
    </row>
    <row r="1098" spans="1:4" x14ac:dyDescent="0.25">
      <c r="A1098" s="120">
        <v>1202926</v>
      </c>
      <c r="B1098" s="119" t="s">
        <v>1097</v>
      </c>
      <c r="C1098" s="119" t="s">
        <v>1098</v>
      </c>
      <c r="D1098" s="119" t="str">
        <f t="shared" si="17"/>
        <v>Marien Neto Carlos Luis</v>
      </c>
    </row>
    <row r="1099" spans="1:4" x14ac:dyDescent="0.25">
      <c r="A1099" s="120">
        <v>1202925</v>
      </c>
      <c r="B1099" s="119" t="s">
        <v>160</v>
      </c>
      <c r="C1099" s="119" t="s">
        <v>60</v>
      </c>
      <c r="D1099" s="119" t="str">
        <f t="shared" si="17"/>
        <v>Diethelm Rolf</v>
      </c>
    </row>
    <row r="1100" spans="1:4" x14ac:dyDescent="0.25">
      <c r="A1100" s="120">
        <v>1202928</v>
      </c>
      <c r="B1100" s="119" t="s">
        <v>1099</v>
      </c>
      <c r="C1100" s="119" t="s">
        <v>1100</v>
      </c>
      <c r="D1100" s="119" t="str">
        <f t="shared" si="17"/>
        <v>Scarton Wanderlei</v>
      </c>
    </row>
    <row r="1101" spans="1:4" x14ac:dyDescent="0.25">
      <c r="A1101" s="120">
        <v>1202930</v>
      </c>
      <c r="B1101" s="119" t="s">
        <v>551</v>
      </c>
      <c r="C1101" s="119" t="s">
        <v>159</v>
      </c>
      <c r="D1101" s="119" t="str">
        <f t="shared" si="17"/>
        <v>Vogt Heinz</v>
      </c>
    </row>
    <row r="1102" spans="1:4" x14ac:dyDescent="0.25">
      <c r="A1102" s="120">
        <v>1876555</v>
      </c>
      <c r="B1102" s="119" t="s">
        <v>1101</v>
      </c>
      <c r="C1102" s="119" t="s">
        <v>1102</v>
      </c>
      <c r="D1102" s="119" t="str">
        <f t="shared" si="17"/>
        <v>Gross Vinicius</v>
      </c>
    </row>
    <row r="1103" spans="1:4" x14ac:dyDescent="0.25">
      <c r="A1103" s="120">
        <v>1202915</v>
      </c>
      <c r="B1103" s="119" t="s">
        <v>561</v>
      </c>
      <c r="C1103" s="119" t="s">
        <v>562</v>
      </c>
      <c r="D1103" s="119" t="str">
        <f t="shared" si="17"/>
        <v>Janssen Doris</v>
      </c>
    </row>
    <row r="1104" spans="1:4" x14ac:dyDescent="0.25">
      <c r="A1104" s="120">
        <v>1042989</v>
      </c>
      <c r="B1104" s="119" t="s">
        <v>1103</v>
      </c>
      <c r="C1104" s="119" t="s">
        <v>1104</v>
      </c>
      <c r="D1104" s="119" t="str">
        <f t="shared" si="17"/>
        <v>Couto Batzli Felipe Eduardo</v>
      </c>
    </row>
    <row r="1105" spans="1:4" x14ac:dyDescent="0.25">
      <c r="A1105" s="120">
        <v>1876558</v>
      </c>
      <c r="B1105" s="119" t="s">
        <v>1105</v>
      </c>
      <c r="C1105" s="119" t="s">
        <v>1106</v>
      </c>
      <c r="D1105" s="119" t="str">
        <f t="shared" si="17"/>
        <v>Rodrigues Gustavo</v>
      </c>
    </row>
    <row r="1106" spans="1:4" x14ac:dyDescent="0.25">
      <c r="A1106" s="120">
        <v>1259235</v>
      </c>
      <c r="B1106" s="119" t="s">
        <v>1107</v>
      </c>
      <c r="C1106" s="119" t="s">
        <v>1108</v>
      </c>
      <c r="D1106" s="119" t="str">
        <f t="shared" si="17"/>
        <v>Betschart Mauricio</v>
      </c>
    </row>
    <row r="1107" spans="1:4" x14ac:dyDescent="0.25">
      <c r="A1107" s="120">
        <v>1876560</v>
      </c>
      <c r="B1107" s="119" t="s">
        <v>1105</v>
      </c>
      <c r="C1107" s="119" t="s">
        <v>1109</v>
      </c>
      <c r="D1107" s="119" t="str">
        <f t="shared" si="17"/>
        <v>Rodrigues Valdemir</v>
      </c>
    </row>
    <row r="1108" spans="1:4" x14ac:dyDescent="0.25">
      <c r="A1108" s="120">
        <v>1202937</v>
      </c>
      <c r="B1108" s="119" t="s">
        <v>655</v>
      </c>
      <c r="C1108" s="119" t="s">
        <v>159</v>
      </c>
      <c r="D1108" s="119" t="str">
        <f t="shared" si="17"/>
        <v>Kuster Heinz</v>
      </c>
    </row>
    <row r="1109" spans="1:4" x14ac:dyDescent="0.25">
      <c r="A1109" s="120">
        <v>1276352</v>
      </c>
      <c r="B1109" s="119" t="s">
        <v>51</v>
      </c>
      <c r="C1109" s="119" t="s">
        <v>43</v>
      </c>
      <c r="D1109" s="119" t="str">
        <f t="shared" si="17"/>
        <v>Ernst Ruedi</v>
      </c>
    </row>
    <row r="1110" spans="1:4" x14ac:dyDescent="0.25">
      <c r="A1110" s="120">
        <v>1148087</v>
      </c>
      <c r="B1110" s="119" t="s">
        <v>1110</v>
      </c>
      <c r="C1110" s="119" t="s">
        <v>641</v>
      </c>
      <c r="D1110" s="119" t="str">
        <f t="shared" si="17"/>
        <v>Hirsig Gerhard</v>
      </c>
    </row>
    <row r="1111" spans="1:4" x14ac:dyDescent="0.25">
      <c r="A1111" s="120">
        <v>1202942</v>
      </c>
      <c r="B1111" s="119" t="s">
        <v>924</v>
      </c>
      <c r="C1111" s="119" t="s">
        <v>295</v>
      </c>
      <c r="D1111" s="119" t="str">
        <f t="shared" si="17"/>
        <v>Spycher Markus</v>
      </c>
    </row>
    <row r="1112" spans="1:4" x14ac:dyDescent="0.25">
      <c r="A1112" s="120">
        <v>1202940</v>
      </c>
      <c r="B1112" s="119" t="s">
        <v>1111</v>
      </c>
      <c r="C1112" s="119" t="s">
        <v>568</v>
      </c>
      <c r="D1112" s="119" t="str">
        <f t="shared" si="17"/>
        <v>Morach Joe</v>
      </c>
    </row>
    <row r="1113" spans="1:4" x14ac:dyDescent="0.25">
      <c r="A1113" s="120" t="s">
        <v>1112</v>
      </c>
      <c r="D1113" s="119" t="str">
        <f t="shared" si="17"/>
        <v xml:space="preserve"> </v>
      </c>
    </row>
    <row r="1114" spans="1:4" x14ac:dyDescent="0.25">
      <c r="A1114" s="120" t="s">
        <v>1112</v>
      </c>
      <c r="D1114" s="119" t="str">
        <f t="shared" si="17"/>
        <v xml:space="preserve"> </v>
      </c>
    </row>
    <row r="1115" spans="1:4" x14ac:dyDescent="0.25">
      <c r="A1115" s="120" t="s">
        <v>1112</v>
      </c>
      <c r="D1115" s="119" t="str">
        <f t="shared" si="17"/>
        <v xml:space="preserve"> </v>
      </c>
    </row>
    <row r="1116" spans="1:4" x14ac:dyDescent="0.25">
      <c r="A1116" s="120" t="s">
        <v>1112</v>
      </c>
      <c r="D1116" s="119" t="str">
        <f t="shared" si="17"/>
        <v xml:space="preserve"> </v>
      </c>
    </row>
    <row r="1117" spans="1:4" x14ac:dyDescent="0.25">
      <c r="A1117" s="120" t="s">
        <v>1112</v>
      </c>
      <c r="D1117" s="119" t="str">
        <f t="shared" si="17"/>
        <v xml:space="preserve"> </v>
      </c>
    </row>
    <row r="1118" spans="1:4" x14ac:dyDescent="0.25">
      <c r="A1118" s="120" t="s">
        <v>1112</v>
      </c>
      <c r="D1118" s="119" t="str">
        <f t="shared" si="17"/>
        <v xml:space="preserve"> </v>
      </c>
    </row>
    <row r="1119" spans="1:4" x14ac:dyDescent="0.25">
      <c r="A1119" s="120" t="s">
        <v>1112</v>
      </c>
      <c r="D1119" s="119" t="str">
        <f t="shared" si="17"/>
        <v xml:space="preserve"> </v>
      </c>
    </row>
    <row r="1120" spans="1:4" x14ac:dyDescent="0.25">
      <c r="A1120" s="120" t="s">
        <v>1112</v>
      </c>
      <c r="D1120" s="119" t="str">
        <f t="shared" si="17"/>
        <v xml:space="preserve"> </v>
      </c>
    </row>
    <row r="1121" spans="1:4" x14ac:dyDescent="0.25">
      <c r="A1121" s="120" t="s">
        <v>1112</v>
      </c>
      <c r="D1121" s="119" t="str">
        <f t="shared" si="17"/>
        <v xml:space="preserve"> </v>
      </c>
    </row>
    <row r="1122" spans="1:4" x14ac:dyDescent="0.25">
      <c r="A1122" s="120" t="s">
        <v>1112</v>
      </c>
      <c r="D1122" s="119" t="str">
        <f t="shared" si="17"/>
        <v xml:space="preserve"> </v>
      </c>
    </row>
    <row r="1123" spans="1:4" x14ac:dyDescent="0.25">
      <c r="A1123" s="120" t="s">
        <v>1112</v>
      </c>
      <c r="D1123" s="119" t="str">
        <f t="shared" si="17"/>
        <v xml:space="preserve"> </v>
      </c>
    </row>
    <row r="1124" spans="1:4" x14ac:dyDescent="0.25">
      <c r="A1124" s="120" t="s">
        <v>1112</v>
      </c>
      <c r="D1124" s="119" t="str">
        <f t="shared" si="17"/>
        <v xml:space="preserve"> </v>
      </c>
    </row>
    <row r="1125" spans="1:4" x14ac:dyDescent="0.25">
      <c r="A1125" s="120" t="s">
        <v>1112</v>
      </c>
      <c r="D1125" s="119" t="str">
        <f t="shared" si="17"/>
        <v xml:space="preserve"> </v>
      </c>
    </row>
    <row r="1126" spans="1:4" x14ac:dyDescent="0.25">
      <c r="A1126" s="120" t="s">
        <v>1112</v>
      </c>
      <c r="D1126" s="119" t="str">
        <f t="shared" si="17"/>
        <v xml:space="preserve"> </v>
      </c>
    </row>
    <row r="1127" spans="1:4" x14ac:dyDescent="0.25">
      <c r="A1127" s="120" t="s">
        <v>1112</v>
      </c>
      <c r="D1127" s="119" t="str">
        <f t="shared" si="17"/>
        <v xml:space="preserve"> </v>
      </c>
    </row>
    <row r="1128" spans="1:4" x14ac:dyDescent="0.25">
      <c r="A1128" s="120" t="s">
        <v>1112</v>
      </c>
      <c r="D1128" s="119" t="str">
        <f t="shared" si="17"/>
        <v xml:space="preserve"> </v>
      </c>
    </row>
    <row r="1129" spans="1:4" x14ac:dyDescent="0.25">
      <c r="A1129" s="120" t="s">
        <v>1112</v>
      </c>
      <c r="D1129" s="119" t="str">
        <f t="shared" si="17"/>
        <v xml:space="preserve"> </v>
      </c>
    </row>
    <row r="1130" spans="1:4" x14ac:dyDescent="0.25">
      <c r="A1130" s="120" t="s">
        <v>1112</v>
      </c>
      <c r="D1130" s="119" t="str">
        <f t="shared" si="17"/>
        <v xml:space="preserve"> </v>
      </c>
    </row>
    <row r="1131" spans="1:4" x14ac:dyDescent="0.25">
      <c r="A1131" s="120" t="s">
        <v>1112</v>
      </c>
      <c r="D1131" s="119" t="str">
        <f t="shared" si="17"/>
        <v xml:space="preserve"> </v>
      </c>
    </row>
    <row r="1132" spans="1:4" x14ac:dyDescent="0.25">
      <c r="A1132" s="120" t="s">
        <v>1112</v>
      </c>
      <c r="D1132" s="119" t="str">
        <f t="shared" si="17"/>
        <v xml:space="preserve"> </v>
      </c>
    </row>
    <row r="1133" spans="1:4" x14ac:dyDescent="0.25">
      <c r="A1133" s="120" t="s">
        <v>1112</v>
      </c>
      <c r="D1133" s="119" t="str">
        <f t="shared" si="17"/>
        <v xml:space="preserve"> </v>
      </c>
    </row>
    <row r="1134" spans="1:4" x14ac:dyDescent="0.25">
      <c r="A1134" s="120" t="s">
        <v>1112</v>
      </c>
      <c r="D1134" s="119" t="str">
        <f t="shared" si="17"/>
        <v xml:space="preserve"> </v>
      </c>
    </row>
    <row r="1135" spans="1:4" x14ac:dyDescent="0.25">
      <c r="A1135" s="120" t="s">
        <v>1112</v>
      </c>
      <c r="D1135" s="119" t="str">
        <f t="shared" si="17"/>
        <v xml:space="preserve"> </v>
      </c>
    </row>
    <row r="1136" spans="1:4" x14ac:dyDescent="0.25">
      <c r="A1136" s="120" t="s">
        <v>1112</v>
      </c>
      <c r="D1136" s="119" t="str">
        <f t="shared" si="17"/>
        <v xml:space="preserve"> </v>
      </c>
    </row>
    <row r="1137" spans="1:4" x14ac:dyDescent="0.25">
      <c r="A1137" s="120" t="s">
        <v>1112</v>
      </c>
      <c r="D1137" s="119" t="str">
        <f t="shared" si="17"/>
        <v xml:space="preserve"> </v>
      </c>
    </row>
    <row r="1138" spans="1:4" x14ac:dyDescent="0.25">
      <c r="A1138" s="120" t="s">
        <v>1112</v>
      </c>
      <c r="D1138" s="119" t="str">
        <f t="shared" si="17"/>
        <v xml:space="preserve"> </v>
      </c>
    </row>
    <row r="1139" spans="1:4" x14ac:dyDescent="0.25">
      <c r="A1139" s="120" t="s">
        <v>1112</v>
      </c>
      <c r="D1139" s="119" t="str">
        <f t="shared" si="17"/>
        <v xml:space="preserve"> </v>
      </c>
    </row>
    <row r="1140" spans="1:4" x14ac:dyDescent="0.25">
      <c r="A1140" s="120" t="s">
        <v>1112</v>
      </c>
      <c r="D1140" s="119" t="str">
        <f t="shared" si="17"/>
        <v xml:space="preserve"> </v>
      </c>
    </row>
    <row r="1141" spans="1:4" x14ac:dyDescent="0.25">
      <c r="A1141" s="120" t="s">
        <v>1112</v>
      </c>
      <c r="D1141" s="119" t="str">
        <f t="shared" si="17"/>
        <v xml:space="preserve"> </v>
      </c>
    </row>
    <row r="1142" spans="1:4" x14ac:dyDescent="0.25">
      <c r="A1142" s="120" t="s">
        <v>1112</v>
      </c>
      <c r="D1142" s="119" t="str">
        <f t="shared" si="17"/>
        <v xml:space="preserve"> </v>
      </c>
    </row>
    <row r="1143" spans="1:4" x14ac:dyDescent="0.25">
      <c r="A1143" s="120" t="s">
        <v>1112</v>
      </c>
      <c r="D1143" s="119" t="str">
        <f t="shared" si="17"/>
        <v xml:space="preserve"> </v>
      </c>
    </row>
    <row r="1144" spans="1:4" x14ac:dyDescent="0.25">
      <c r="A1144" s="120" t="s">
        <v>1112</v>
      </c>
      <c r="D1144" s="119" t="str">
        <f t="shared" si="17"/>
        <v xml:space="preserve"> </v>
      </c>
    </row>
    <row r="1145" spans="1:4" x14ac:dyDescent="0.25">
      <c r="A1145" s="120" t="s">
        <v>1112</v>
      </c>
      <c r="D1145" s="119" t="str">
        <f t="shared" si="17"/>
        <v xml:space="preserve"> </v>
      </c>
    </row>
    <row r="1146" spans="1:4" x14ac:dyDescent="0.25">
      <c r="A1146" s="120" t="s">
        <v>1112</v>
      </c>
      <c r="D1146" s="119" t="str">
        <f t="shared" si="17"/>
        <v xml:space="preserve"> </v>
      </c>
    </row>
    <row r="1147" spans="1:4" x14ac:dyDescent="0.25">
      <c r="A1147" s="120" t="s">
        <v>1112</v>
      </c>
      <c r="D1147" s="119" t="str">
        <f t="shared" si="17"/>
        <v xml:space="preserve"> </v>
      </c>
    </row>
    <row r="1148" spans="1:4" x14ac:dyDescent="0.25">
      <c r="A1148" s="120" t="s">
        <v>1112</v>
      </c>
      <c r="D1148" s="119" t="str">
        <f t="shared" si="17"/>
        <v xml:space="preserve"> </v>
      </c>
    </row>
    <row r="1149" spans="1:4" x14ac:dyDescent="0.25">
      <c r="A1149" s="120" t="s">
        <v>1112</v>
      </c>
      <c r="D1149" s="119" t="str">
        <f t="shared" si="17"/>
        <v xml:space="preserve"> </v>
      </c>
    </row>
    <row r="1150" spans="1:4" x14ac:dyDescent="0.25">
      <c r="A1150" s="120" t="s">
        <v>1112</v>
      </c>
      <c r="D1150" s="119" t="str">
        <f t="shared" si="17"/>
        <v xml:space="preserve"> </v>
      </c>
    </row>
    <row r="1151" spans="1:4" x14ac:dyDescent="0.25">
      <c r="A1151" s="120" t="s">
        <v>1112</v>
      </c>
      <c r="D1151" s="119" t="str">
        <f t="shared" si="17"/>
        <v xml:space="preserve"> </v>
      </c>
    </row>
    <row r="1152" spans="1:4" x14ac:dyDescent="0.25">
      <c r="A1152" s="120" t="s">
        <v>1112</v>
      </c>
      <c r="D1152" s="119" t="str">
        <f t="shared" si="17"/>
        <v xml:space="preserve"> </v>
      </c>
    </row>
    <row r="1153" spans="1:4" x14ac:dyDescent="0.25">
      <c r="A1153" s="120" t="s">
        <v>1112</v>
      </c>
      <c r="D1153" s="119" t="str">
        <f t="shared" si="17"/>
        <v xml:space="preserve"> </v>
      </c>
    </row>
    <row r="1154" spans="1:4" x14ac:dyDescent="0.25">
      <c r="A1154" s="120" t="s">
        <v>1112</v>
      </c>
      <c r="D1154" s="119" t="str">
        <f t="shared" si="17"/>
        <v xml:space="preserve"> </v>
      </c>
    </row>
    <row r="1155" spans="1:4" x14ac:dyDescent="0.25">
      <c r="A1155" s="120" t="s">
        <v>1112</v>
      </c>
      <c r="D1155" s="119" t="str">
        <f t="shared" ref="D1155:D1218" si="18">B1155&amp;" "&amp;C1155</f>
        <v xml:space="preserve"> </v>
      </c>
    </row>
    <row r="1156" spans="1:4" x14ac:dyDescent="0.25">
      <c r="A1156" s="120" t="s">
        <v>1112</v>
      </c>
      <c r="D1156" s="119" t="str">
        <f t="shared" si="18"/>
        <v xml:space="preserve"> </v>
      </c>
    </row>
    <row r="1157" spans="1:4" x14ac:dyDescent="0.25">
      <c r="A1157" s="120" t="s">
        <v>1112</v>
      </c>
      <c r="D1157" s="119" t="str">
        <f t="shared" si="18"/>
        <v xml:space="preserve"> </v>
      </c>
    </row>
    <row r="1158" spans="1:4" x14ac:dyDescent="0.25">
      <c r="A1158" s="120" t="s">
        <v>1112</v>
      </c>
      <c r="D1158" s="119" t="str">
        <f t="shared" si="18"/>
        <v xml:space="preserve"> </v>
      </c>
    </row>
    <row r="1159" spans="1:4" x14ac:dyDescent="0.25">
      <c r="A1159" s="120" t="s">
        <v>1112</v>
      </c>
      <c r="D1159" s="119" t="str">
        <f t="shared" si="18"/>
        <v xml:space="preserve"> </v>
      </c>
    </row>
    <row r="1160" spans="1:4" x14ac:dyDescent="0.25">
      <c r="A1160" s="120" t="s">
        <v>1112</v>
      </c>
      <c r="D1160" s="119" t="str">
        <f t="shared" si="18"/>
        <v xml:space="preserve"> </v>
      </c>
    </row>
    <row r="1161" spans="1:4" x14ac:dyDescent="0.25">
      <c r="A1161" s="120" t="s">
        <v>1112</v>
      </c>
      <c r="D1161" s="119" t="str">
        <f t="shared" si="18"/>
        <v xml:space="preserve"> </v>
      </c>
    </row>
    <row r="1162" spans="1:4" x14ac:dyDescent="0.25">
      <c r="A1162" s="120" t="s">
        <v>1112</v>
      </c>
      <c r="D1162" s="119" t="str">
        <f t="shared" si="18"/>
        <v xml:space="preserve"> </v>
      </c>
    </row>
    <row r="1163" spans="1:4" x14ac:dyDescent="0.25">
      <c r="A1163" s="120" t="s">
        <v>1112</v>
      </c>
      <c r="D1163" s="119" t="str">
        <f t="shared" si="18"/>
        <v xml:space="preserve"> </v>
      </c>
    </row>
    <row r="1164" spans="1:4" x14ac:dyDescent="0.25">
      <c r="A1164" s="120" t="s">
        <v>1112</v>
      </c>
      <c r="D1164" s="119" t="str">
        <f t="shared" si="18"/>
        <v xml:space="preserve"> </v>
      </c>
    </row>
    <row r="1165" spans="1:4" x14ac:dyDescent="0.25">
      <c r="A1165" s="120" t="s">
        <v>1112</v>
      </c>
      <c r="D1165" s="119" t="str">
        <f t="shared" si="18"/>
        <v xml:space="preserve"> </v>
      </c>
    </row>
    <row r="1166" spans="1:4" x14ac:dyDescent="0.25">
      <c r="A1166" s="120" t="s">
        <v>1112</v>
      </c>
      <c r="D1166" s="119" t="str">
        <f t="shared" si="18"/>
        <v xml:space="preserve"> </v>
      </c>
    </row>
    <row r="1167" spans="1:4" x14ac:dyDescent="0.25">
      <c r="A1167" s="120" t="s">
        <v>1112</v>
      </c>
      <c r="D1167" s="119" t="str">
        <f t="shared" si="18"/>
        <v xml:space="preserve"> </v>
      </c>
    </row>
    <row r="1168" spans="1:4" x14ac:dyDescent="0.25">
      <c r="A1168" s="120" t="s">
        <v>1112</v>
      </c>
      <c r="D1168" s="119" t="str">
        <f t="shared" si="18"/>
        <v xml:space="preserve"> </v>
      </c>
    </row>
    <row r="1169" spans="1:4" x14ac:dyDescent="0.25">
      <c r="A1169" s="120" t="s">
        <v>1112</v>
      </c>
      <c r="D1169" s="119" t="str">
        <f t="shared" si="18"/>
        <v xml:space="preserve"> </v>
      </c>
    </row>
    <row r="1170" spans="1:4" x14ac:dyDescent="0.25">
      <c r="A1170" s="120" t="s">
        <v>1112</v>
      </c>
      <c r="D1170" s="119" t="str">
        <f t="shared" si="18"/>
        <v xml:space="preserve"> </v>
      </c>
    </row>
    <row r="1171" spans="1:4" x14ac:dyDescent="0.25">
      <c r="A1171" s="120" t="s">
        <v>1112</v>
      </c>
      <c r="D1171" s="119" t="str">
        <f t="shared" si="18"/>
        <v xml:space="preserve"> </v>
      </c>
    </row>
    <row r="1172" spans="1:4" x14ac:dyDescent="0.25">
      <c r="A1172" s="120" t="s">
        <v>1112</v>
      </c>
      <c r="D1172" s="119" t="str">
        <f t="shared" si="18"/>
        <v xml:space="preserve"> </v>
      </c>
    </row>
    <row r="1173" spans="1:4" x14ac:dyDescent="0.25">
      <c r="A1173" s="120" t="s">
        <v>1112</v>
      </c>
      <c r="D1173" s="119" t="str">
        <f t="shared" si="18"/>
        <v xml:space="preserve"> </v>
      </c>
    </row>
    <row r="1174" spans="1:4" x14ac:dyDescent="0.25">
      <c r="A1174" s="120" t="s">
        <v>1112</v>
      </c>
      <c r="D1174" s="119" t="str">
        <f t="shared" si="18"/>
        <v xml:space="preserve"> </v>
      </c>
    </row>
    <row r="1175" spans="1:4" x14ac:dyDescent="0.25">
      <c r="A1175" s="120" t="s">
        <v>1112</v>
      </c>
      <c r="D1175" s="119" t="str">
        <f t="shared" si="18"/>
        <v xml:space="preserve"> </v>
      </c>
    </row>
    <row r="1176" spans="1:4" x14ac:dyDescent="0.25">
      <c r="A1176" s="120" t="s">
        <v>1112</v>
      </c>
      <c r="D1176" s="119" t="str">
        <f t="shared" si="18"/>
        <v xml:space="preserve"> </v>
      </c>
    </row>
    <row r="1177" spans="1:4" x14ac:dyDescent="0.25">
      <c r="A1177" s="120" t="s">
        <v>1112</v>
      </c>
      <c r="D1177" s="119" t="str">
        <f t="shared" si="18"/>
        <v xml:space="preserve"> </v>
      </c>
    </row>
    <row r="1178" spans="1:4" x14ac:dyDescent="0.25">
      <c r="A1178" s="120" t="s">
        <v>1112</v>
      </c>
      <c r="D1178" s="119" t="str">
        <f t="shared" si="18"/>
        <v xml:space="preserve"> </v>
      </c>
    </row>
    <row r="1179" spans="1:4" x14ac:dyDescent="0.25">
      <c r="A1179" s="120" t="s">
        <v>1112</v>
      </c>
      <c r="D1179" s="119" t="str">
        <f t="shared" si="18"/>
        <v xml:space="preserve"> </v>
      </c>
    </row>
    <row r="1180" spans="1:4" x14ac:dyDescent="0.25">
      <c r="A1180" s="120" t="s">
        <v>1112</v>
      </c>
      <c r="D1180" s="119" t="str">
        <f t="shared" si="18"/>
        <v xml:space="preserve"> </v>
      </c>
    </row>
    <row r="1181" spans="1:4" x14ac:dyDescent="0.25">
      <c r="A1181" s="120" t="s">
        <v>1112</v>
      </c>
      <c r="D1181" s="119" t="str">
        <f t="shared" si="18"/>
        <v xml:space="preserve"> </v>
      </c>
    </row>
    <row r="1182" spans="1:4" x14ac:dyDescent="0.25">
      <c r="A1182" s="120" t="s">
        <v>1112</v>
      </c>
      <c r="D1182" s="119" t="str">
        <f t="shared" si="18"/>
        <v xml:space="preserve"> </v>
      </c>
    </row>
    <row r="1183" spans="1:4" x14ac:dyDescent="0.25">
      <c r="A1183" s="120" t="s">
        <v>1112</v>
      </c>
      <c r="D1183" s="119" t="str">
        <f t="shared" si="18"/>
        <v xml:space="preserve"> </v>
      </c>
    </row>
    <row r="1184" spans="1:4" x14ac:dyDescent="0.25">
      <c r="A1184" s="120" t="s">
        <v>1112</v>
      </c>
      <c r="D1184" s="119" t="str">
        <f t="shared" si="18"/>
        <v xml:space="preserve"> </v>
      </c>
    </row>
    <row r="1185" spans="1:4" x14ac:dyDescent="0.25">
      <c r="A1185" s="120" t="s">
        <v>1112</v>
      </c>
      <c r="D1185" s="119" t="str">
        <f t="shared" si="18"/>
        <v xml:space="preserve"> </v>
      </c>
    </row>
    <row r="1186" spans="1:4" x14ac:dyDescent="0.25">
      <c r="A1186" s="120" t="s">
        <v>1112</v>
      </c>
      <c r="D1186" s="119" t="str">
        <f t="shared" si="18"/>
        <v xml:space="preserve"> </v>
      </c>
    </row>
    <row r="1187" spans="1:4" x14ac:dyDescent="0.25">
      <c r="A1187" s="120" t="s">
        <v>1112</v>
      </c>
      <c r="D1187" s="119" t="str">
        <f t="shared" si="18"/>
        <v xml:space="preserve"> </v>
      </c>
    </row>
    <row r="1188" spans="1:4" x14ac:dyDescent="0.25">
      <c r="A1188" s="120" t="s">
        <v>1112</v>
      </c>
      <c r="D1188" s="119" t="str">
        <f t="shared" si="18"/>
        <v xml:space="preserve"> </v>
      </c>
    </row>
    <row r="1189" spans="1:4" x14ac:dyDescent="0.25">
      <c r="A1189" s="120" t="s">
        <v>1112</v>
      </c>
      <c r="D1189" s="119" t="str">
        <f t="shared" si="18"/>
        <v xml:space="preserve"> </v>
      </c>
    </row>
    <row r="1190" spans="1:4" x14ac:dyDescent="0.25">
      <c r="A1190" s="120" t="s">
        <v>1112</v>
      </c>
      <c r="D1190" s="119" t="str">
        <f t="shared" si="18"/>
        <v xml:space="preserve"> </v>
      </c>
    </row>
    <row r="1191" spans="1:4" x14ac:dyDescent="0.25">
      <c r="A1191" s="120" t="s">
        <v>1112</v>
      </c>
      <c r="D1191" s="119" t="str">
        <f t="shared" si="18"/>
        <v xml:space="preserve"> </v>
      </c>
    </row>
    <row r="1192" spans="1:4" x14ac:dyDescent="0.25">
      <c r="A1192" s="120" t="s">
        <v>1112</v>
      </c>
      <c r="D1192" s="119" t="str">
        <f t="shared" si="18"/>
        <v xml:space="preserve"> </v>
      </c>
    </row>
    <row r="1193" spans="1:4" x14ac:dyDescent="0.25">
      <c r="A1193" s="120" t="s">
        <v>1112</v>
      </c>
      <c r="D1193" s="119" t="str">
        <f t="shared" si="18"/>
        <v xml:space="preserve"> </v>
      </c>
    </row>
    <row r="1194" spans="1:4" x14ac:dyDescent="0.25">
      <c r="A1194" s="120" t="s">
        <v>1112</v>
      </c>
      <c r="D1194" s="119" t="str">
        <f t="shared" si="18"/>
        <v xml:space="preserve"> </v>
      </c>
    </row>
    <row r="1195" spans="1:4" x14ac:dyDescent="0.25">
      <c r="A1195" s="120" t="s">
        <v>1112</v>
      </c>
      <c r="D1195" s="119" t="str">
        <f t="shared" si="18"/>
        <v xml:space="preserve"> </v>
      </c>
    </row>
    <row r="1196" spans="1:4" x14ac:dyDescent="0.25">
      <c r="A1196" s="120" t="s">
        <v>1112</v>
      </c>
      <c r="D1196" s="119" t="str">
        <f t="shared" si="18"/>
        <v xml:space="preserve"> </v>
      </c>
    </row>
    <row r="1197" spans="1:4" x14ac:dyDescent="0.25">
      <c r="A1197" s="120" t="s">
        <v>1112</v>
      </c>
      <c r="D1197" s="119" t="str">
        <f t="shared" si="18"/>
        <v xml:space="preserve"> </v>
      </c>
    </row>
    <row r="1198" spans="1:4" x14ac:dyDescent="0.25">
      <c r="A1198" s="120" t="s">
        <v>1112</v>
      </c>
      <c r="D1198" s="119" t="str">
        <f t="shared" si="18"/>
        <v xml:space="preserve"> </v>
      </c>
    </row>
    <row r="1199" spans="1:4" x14ac:dyDescent="0.25">
      <c r="A1199" s="120" t="s">
        <v>1112</v>
      </c>
      <c r="D1199" s="119" t="str">
        <f t="shared" si="18"/>
        <v xml:space="preserve"> </v>
      </c>
    </row>
    <row r="1200" spans="1:4" x14ac:dyDescent="0.25">
      <c r="A1200" s="120" t="s">
        <v>1112</v>
      </c>
      <c r="D1200" s="119" t="str">
        <f t="shared" si="18"/>
        <v xml:space="preserve"> </v>
      </c>
    </row>
    <row r="1201" spans="1:4" x14ac:dyDescent="0.25">
      <c r="A1201" s="120" t="s">
        <v>1112</v>
      </c>
      <c r="D1201" s="119" t="str">
        <f t="shared" si="18"/>
        <v xml:space="preserve"> </v>
      </c>
    </row>
    <row r="1202" spans="1:4" x14ac:dyDescent="0.25">
      <c r="A1202" s="120" t="s">
        <v>1112</v>
      </c>
      <c r="D1202" s="119" t="str">
        <f t="shared" si="18"/>
        <v xml:space="preserve"> </v>
      </c>
    </row>
    <row r="1203" spans="1:4" x14ac:dyDescent="0.25">
      <c r="A1203" s="120" t="s">
        <v>1112</v>
      </c>
      <c r="D1203" s="119" t="str">
        <f t="shared" si="18"/>
        <v xml:space="preserve"> </v>
      </c>
    </row>
    <row r="1204" spans="1:4" x14ac:dyDescent="0.25">
      <c r="A1204" s="120" t="s">
        <v>1112</v>
      </c>
      <c r="D1204" s="119" t="str">
        <f t="shared" si="18"/>
        <v xml:space="preserve"> </v>
      </c>
    </row>
    <row r="1205" spans="1:4" x14ac:dyDescent="0.25">
      <c r="A1205" s="120" t="s">
        <v>1112</v>
      </c>
      <c r="D1205" s="119" t="str">
        <f t="shared" si="18"/>
        <v xml:space="preserve"> </v>
      </c>
    </row>
    <row r="1206" spans="1:4" x14ac:dyDescent="0.25">
      <c r="A1206" s="120" t="s">
        <v>1112</v>
      </c>
      <c r="D1206" s="119" t="str">
        <f t="shared" si="18"/>
        <v xml:space="preserve"> </v>
      </c>
    </row>
    <row r="1207" spans="1:4" x14ac:dyDescent="0.25">
      <c r="A1207" s="120" t="s">
        <v>1112</v>
      </c>
      <c r="D1207" s="119" t="str">
        <f t="shared" si="18"/>
        <v xml:space="preserve"> </v>
      </c>
    </row>
    <row r="1208" spans="1:4" x14ac:dyDescent="0.25">
      <c r="A1208" s="120" t="s">
        <v>1112</v>
      </c>
      <c r="D1208" s="119" t="str">
        <f t="shared" si="18"/>
        <v xml:space="preserve"> </v>
      </c>
    </row>
    <row r="1209" spans="1:4" x14ac:dyDescent="0.25">
      <c r="A1209" s="120" t="s">
        <v>1112</v>
      </c>
      <c r="D1209" s="119" t="str">
        <f t="shared" si="18"/>
        <v xml:space="preserve"> </v>
      </c>
    </row>
    <row r="1210" spans="1:4" x14ac:dyDescent="0.25">
      <c r="A1210" s="120" t="s">
        <v>1112</v>
      </c>
      <c r="D1210" s="119" t="str">
        <f t="shared" si="18"/>
        <v xml:space="preserve"> </v>
      </c>
    </row>
    <row r="1211" spans="1:4" x14ac:dyDescent="0.25">
      <c r="A1211" s="120" t="s">
        <v>1112</v>
      </c>
      <c r="D1211" s="119" t="str">
        <f t="shared" si="18"/>
        <v xml:space="preserve"> </v>
      </c>
    </row>
    <row r="1212" spans="1:4" x14ac:dyDescent="0.25">
      <c r="A1212" s="120" t="s">
        <v>1112</v>
      </c>
      <c r="D1212" s="119" t="str">
        <f t="shared" si="18"/>
        <v xml:space="preserve"> </v>
      </c>
    </row>
    <row r="1213" spans="1:4" x14ac:dyDescent="0.25">
      <c r="A1213" s="120" t="s">
        <v>1112</v>
      </c>
      <c r="D1213" s="119" t="str">
        <f t="shared" si="18"/>
        <v xml:space="preserve"> </v>
      </c>
    </row>
    <row r="1214" spans="1:4" x14ac:dyDescent="0.25">
      <c r="A1214" s="120" t="s">
        <v>1112</v>
      </c>
      <c r="D1214" s="119" t="str">
        <f t="shared" si="18"/>
        <v xml:space="preserve"> </v>
      </c>
    </row>
    <row r="1215" spans="1:4" x14ac:dyDescent="0.25">
      <c r="A1215" s="120" t="s">
        <v>1112</v>
      </c>
      <c r="D1215" s="119" t="str">
        <f t="shared" si="18"/>
        <v xml:space="preserve"> </v>
      </c>
    </row>
    <row r="1216" spans="1:4" x14ac:dyDescent="0.25">
      <c r="A1216" s="120" t="s">
        <v>1112</v>
      </c>
      <c r="D1216" s="119" t="str">
        <f t="shared" si="18"/>
        <v xml:space="preserve"> </v>
      </c>
    </row>
    <row r="1217" spans="1:4" x14ac:dyDescent="0.25">
      <c r="A1217" s="120" t="s">
        <v>1112</v>
      </c>
      <c r="D1217" s="119" t="str">
        <f t="shared" si="18"/>
        <v xml:space="preserve"> </v>
      </c>
    </row>
    <row r="1218" spans="1:4" x14ac:dyDescent="0.25">
      <c r="A1218" s="120" t="s">
        <v>1112</v>
      </c>
      <c r="D1218" s="119" t="str">
        <f t="shared" si="18"/>
        <v xml:space="preserve"> </v>
      </c>
    </row>
    <row r="1219" spans="1:4" x14ac:dyDescent="0.25">
      <c r="A1219" s="120" t="s">
        <v>1112</v>
      </c>
      <c r="D1219" s="119" t="str">
        <f t="shared" ref="D1219:D1282" si="19">B1219&amp;" "&amp;C1219</f>
        <v xml:space="preserve"> </v>
      </c>
    </row>
    <row r="1220" spans="1:4" x14ac:dyDescent="0.25">
      <c r="A1220" s="120" t="s">
        <v>1112</v>
      </c>
      <c r="D1220" s="119" t="str">
        <f t="shared" si="19"/>
        <v xml:space="preserve"> </v>
      </c>
    </row>
    <row r="1221" spans="1:4" x14ac:dyDescent="0.25">
      <c r="A1221" s="120" t="s">
        <v>1112</v>
      </c>
      <c r="D1221" s="119" t="str">
        <f t="shared" si="19"/>
        <v xml:space="preserve"> </v>
      </c>
    </row>
    <row r="1222" spans="1:4" x14ac:dyDescent="0.25">
      <c r="A1222" s="120" t="s">
        <v>1112</v>
      </c>
      <c r="D1222" s="119" t="str">
        <f t="shared" si="19"/>
        <v xml:space="preserve"> </v>
      </c>
    </row>
    <row r="1223" spans="1:4" x14ac:dyDescent="0.25">
      <c r="A1223" s="120" t="s">
        <v>1112</v>
      </c>
      <c r="D1223" s="119" t="str">
        <f t="shared" si="19"/>
        <v xml:space="preserve"> </v>
      </c>
    </row>
    <row r="1224" spans="1:4" x14ac:dyDescent="0.25">
      <c r="A1224" s="120" t="s">
        <v>1112</v>
      </c>
      <c r="D1224" s="119" t="str">
        <f t="shared" si="19"/>
        <v xml:space="preserve"> </v>
      </c>
    </row>
    <row r="1225" spans="1:4" x14ac:dyDescent="0.25">
      <c r="A1225" s="120" t="s">
        <v>1112</v>
      </c>
      <c r="D1225" s="119" t="str">
        <f t="shared" si="19"/>
        <v xml:space="preserve"> </v>
      </c>
    </row>
    <row r="1226" spans="1:4" x14ac:dyDescent="0.25">
      <c r="A1226" s="120" t="s">
        <v>1112</v>
      </c>
      <c r="D1226" s="119" t="str">
        <f t="shared" si="19"/>
        <v xml:space="preserve"> </v>
      </c>
    </row>
    <row r="1227" spans="1:4" x14ac:dyDescent="0.25">
      <c r="A1227" s="120" t="s">
        <v>1112</v>
      </c>
      <c r="D1227" s="119" t="str">
        <f t="shared" si="19"/>
        <v xml:space="preserve"> </v>
      </c>
    </row>
    <row r="1228" spans="1:4" x14ac:dyDescent="0.25">
      <c r="A1228" s="120" t="s">
        <v>1112</v>
      </c>
      <c r="D1228" s="119" t="str">
        <f t="shared" si="19"/>
        <v xml:space="preserve"> </v>
      </c>
    </row>
    <row r="1229" spans="1:4" x14ac:dyDescent="0.25">
      <c r="A1229" s="120" t="s">
        <v>1112</v>
      </c>
      <c r="D1229" s="119" t="str">
        <f t="shared" si="19"/>
        <v xml:space="preserve"> </v>
      </c>
    </row>
    <row r="1230" spans="1:4" x14ac:dyDescent="0.25">
      <c r="A1230" s="120" t="s">
        <v>1112</v>
      </c>
      <c r="D1230" s="119" t="str">
        <f t="shared" si="19"/>
        <v xml:space="preserve"> </v>
      </c>
    </row>
    <row r="1231" spans="1:4" x14ac:dyDescent="0.25">
      <c r="A1231" s="120" t="s">
        <v>1112</v>
      </c>
      <c r="D1231" s="119" t="str">
        <f t="shared" si="19"/>
        <v xml:space="preserve"> </v>
      </c>
    </row>
    <row r="1232" spans="1:4" x14ac:dyDescent="0.25">
      <c r="A1232" s="120" t="s">
        <v>1112</v>
      </c>
      <c r="D1232" s="119" t="str">
        <f t="shared" si="19"/>
        <v xml:space="preserve"> </v>
      </c>
    </row>
    <row r="1233" spans="1:4" x14ac:dyDescent="0.25">
      <c r="A1233" s="120" t="s">
        <v>1112</v>
      </c>
      <c r="D1233" s="119" t="str">
        <f t="shared" si="19"/>
        <v xml:space="preserve"> </v>
      </c>
    </row>
    <row r="1234" spans="1:4" x14ac:dyDescent="0.25">
      <c r="A1234" s="120" t="s">
        <v>1112</v>
      </c>
      <c r="D1234" s="119" t="str">
        <f t="shared" si="19"/>
        <v xml:space="preserve"> </v>
      </c>
    </row>
    <row r="1235" spans="1:4" x14ac:dyDescent="0.25">
      <c r="A1235" s="120" t="s">
        <v>1112</v>
      </c>
      <c r="D1235" s="119" t="str">
        <f t="shared" si="19"/>
        <v xml:space="preserve"> </v>
      </c>
    </row>
    <row r="1236" spans="1:4" x14ac:dyDescent="0.25">
      <c r="A1236" s="120" t="s">
        <v>1112</v>
      </c>
      <c r="D1236" s="119" t="str">
        <f t="shared" si="19"/>
        <v xml:space="preserve"> </v>
      </c>
    </row>
    <row r="1237" spans="1:4" x14ac:dyDescent="0.25">
      <c r="A1237" s="120" t="s">
        <v>1112</v>
      </c>
      <c r="D1237" s="119" t="str">
        <f t="shared" si="19"/>
        <v xml:space="preserve"> </v>
      </c>
    </row>
    <row r="1238" spans="1:4" x14ac:dyDescent="0.25">
      <c r="A1238" s="120" t="s">
        <v>1112</v>
      </c>
      <c r="D1238" s="119" t="str">
        <f t="shared" si="19"/>
        <v xml:space="preserve"> </v>
      </c>
    </row>
    <row r="1239" spans="1:4" x14ac:dyDescent="0.25">
      <c r="A1239" s="120" t="s">
        <v>1112</v>
      </c>
      <c r="D1239" s="119" t="str">
        <f t="shared" si="19"/>
        <v xml:space="preserve"> </v>
      </c>
    </row>
    <row r="1240" spans="1:4" x14ac:dyDescent="0.25">
      <c r="A1240" s="120" t="s">
        <v>1112</v>
      </c>
      <c r="D1240" s="119" t="str">
        <f t="shared" si="19"/>
        <v xml:space="preserve"> </v>
      </c>
    </row>
    <row r="1241" spans="1:4" x14ac:dyDescent="0.25">
      <c r="A1241" s="120" t="s">
        <v>1112</v>
      </c>
      <c r="D1241" s="119" t="str">
        <f t="shared" si="19"/>
        <v xml:space="preserve"> </v>
      </c>
    </row>
    <row r="1242" spans="1:4" x14ac:dyDescent="0.25">
      <c r="A1242" s="120" t="s">
        <v>1112</v>
      </c>
      <c r="D1242" s="119" t="str">
        <f t="shared" si="19"/>
        <v xml:space="preserve"> </v>
      </c>
    </row>
    <row r="1243" spans="1:4" x14ac:dyDescent="0.25">
      <c r="A1243" s="120" t="s">
        <v>1112</v>
      </c>
      <c r="D1243" s="119" t="str">
        <f t="shared" si="19"/>
        <v xml:space="preserve"> </v>
      </c>
    </row>
    <row r="1244" spans="1:4" x14ac:dyDescent="0.25">
      <c r="A1244" s="120" t="s">
        <v>1112</v>
      </c>
      <c r="D1244" s="119" t="str">
        <f t="shared" si="19"/>
        <v xml:space="preserve"> </v>
      </c>
    </row>
    <row r="1245" spans="1:4" x14ac:dyDescent="0.25">
      <c r="A1245" s="120" t="s">
        <v>1112</v>
      </c>
      <c r="D1245" s="119" t="str">
        <f t="shared" si="19"/>
        <v xml:space="preserve"> </v>
      </c>
    </row>
    <row r="1246" spans="1:4" x14ac:dyDescent="0.25">
      <c r="A1246" s="120" t="s">
        <v>1112</v>
      </c>
      <c r="D1246" s="119" t="str">
        <f t="shared" si="19"/>
        <v xml:space="preserve"> </v>
      </c>
    </row>
    <row r="1247" spans="1:4" x14ac:dyDescent="0.25">
      <c r="A1247" s="120" t="s">
        <v>1112</v>
      </c>
      <c r="D1247" s="119" t="str">
        <f t="shared" si="19"/>
        <v xml:space="preserve"> </v>
      </c>
    </row>
    <row r="1248" spans="1:4" x14ac:dyDescent="0.25">
      <c r="A1248" s="120" t="s">
        <v>1112</v>
      </c>
      <c r="D1248" s="119" t="str">
        <f t="shared" si="19"/>
        <v xml:space="preserve"> </v>
      </c>
    </row>
    <row r="1249" spans="1:4" x14ac:dyDescent="0.25">
      <c r="A1249" s="120" t="s">
        <v>1112</v>
      </c>
      <c r="D1249" s="119" t="str">
        <f t="shared" si="19"/>
        <v xml:space="preserve"> </v>
      </c>
    </row>
    <row r="1250" spans="1:4" x14ac:dyDescent="0.25">
      <c r="A1250" s="120" t="s">
        <v>1112</v>
      </c>
      <c r="D1250" s="119" t="str">
        <f t="shared" si="19"/>
        <v xml:space="preserve"> </v>
      </c>
    </row>
    <row r="1251" spans="1:4" x14ac:dyDescent="0.25">
      <c r="A1251" s="120" t="s">
        <v>1112</v>
      </c>
      <c r="D1251" s="119" t="str">
        <f t="shared" si="19"/>
        <v xml:space="preserve"> </v>
      </c>
    </row>
    <row r="1252" spans="1:4" x14ac:dyDescent="0.25">
      <c r="A1252" s="120" t="s">
        <v>1112</v>
      </c>
      <c r="D1252" s="119" t="str">
        <f t="shared" si="19"/>
        <v xml:space="preserve"> </v>
      </c>
    </row>
    <row r="1253" spans="1:4" x14ac:dyDescent="0.25">
      <c r="A1253" s="120" t="s">
        <v>1112</v>
      </c>
      <c r="D1253" s="119" t="str">
        <f t="shared" si="19"/>
        <v xml:space="preserve"> </v>
      </c>
    </row>
    <row r="1254" spans="1:4" x14ac:dyDescent="0.25">
      <c r="A1254" s="120" t="s">
        <v>1112</v>
      </c>
      <c r="D1254" s="119" t="str">
        <f t="shared" si="19"/>
        <v xml:space="preserve"> </v>
      </c>
    </row>
    <row r="1255" spans="1:4" x14ac:dyDescent="0.25">
      <c r="A1255" s="120" t="s">
        <v>1112</v>
      </c>
      <c r="D1255" s="119" t="str">
        <f t="shared" si="19"/>
        <v xml:space="preserve"> </v>
      </c>
    </row>
    <row r="1256" spans="1:4" x14ac:dyDescent="0.25">
      <c r="A1256" s="120" t="s">
        <v>1112</v>
      </c>
      <c r="D1256" s="119" t="str">
        <f t="shared" si="19"/>
        <v xml:space="preserve"> </v>
      </c>
    </row>
    <row r="1257" spans="1:4" x14ac:dyDescent="0.25">
      <c r="A1257" s="120" t="s">
        <v>1112</v>
      </c>
      <c r="D1257" s="119" t="str">
        <f t="shared" si="19"/>
        <v xml:space="preserve"> </v>
      </c>
    </row>
    <row r="1258" spans="1:4" x14ac:dyDescent="0.25">
      <c r="A1258" s="120" t="s">
        <v>1112</v>
      </c>
      <c r="D1258" s="119" t="str">
        <f t="shared" si="19"/>
        <v xml:space="preserve"> </v>
      </c>
    </row>
    <row r="1259" spans="1:4" x14ac:dyDescent="0.25">
      <c r="A1259" s="120" t="s">
        <v>1112</v>
      </c>
      <c r="D1259" s="119" t="str">
        <f t="shared" si="19"/>
        <v xml:space="preserve"> </v>
      </c>
    </row>
    <row r="1260" spans="1:4" x14ac:dyDescent="0.25">
      <c r="A1260" s="120" t="s">
        <v>1112</v>
      </c>
      <c r="D1260" s="119" t="str">
        <f t="shared" si="19"/>
        <v xml:space="preserve"> </v>
      </c>
    </row>
    <row r="1261" spans="1:4" x14ac:dyDescent="0.25">
      <c r="A1261" s="120" t="s">
        <v>1112</v>
      </c>
      <c r="D1261" s="119" t="str">
        <f t="shared" si="19"/>
        <v xml:space="preserve"> </v>
      </c>
    </row>
    <row r="1262" spans="1:4" x14ac:dyDescent="0.25">
      <c r="A1262" s="120" t="s">
        <v>1112</v>
      </c>
      <c r="D1262" s="119" t="str">
        <f t="shared" si="19"/>
        <v xml:space="preserve"> </v>
      </c>
    </row>
    <row r="1263" spans="1:4" x14ac:dyDescent="0.25">
      <c r="A1263" s="120" t="s">
        <v>1112</v>
      </c>
      <c r="D1263" s="119" t="str">
        <f t="shared" si="19"/>
        <v xml:space="preserve"> </v>
      </c>
    </row>
    <row r="1264" spans="1:4" x14ac:dyDescent="0.25">
      <c r="A1264" s="120" t="s">
        <v>1112</v>
      </c>
      <c r="D1264" s="119" t="str">
        <f t="shared" si="19"/>
        <v xml:space="preserve"> </v>
      </c>
    </row>
    <row r="1265" spans="1:4" x14ac:dyDescent="0.25">
      <c r="A1265" s="120" t="s">
        <v>1112</v>
      </c>
      <c r="D1265" s="119" t="str">
        <f t="shared" si="19"/>
        <v xml:space="preserve"> </v>
      </c>
    </row>
    <row r="1266" spans="1:4" x14ac:dyDescent="0.25">
      <c r="A1266" s="120" t="s">
        <v>1112</v>
      </c>
      <c r="D1266" s="119" t="str">
        <f t="shared" si="19"/>
        <v xml:space="preserve"> </v>
      </c>
    </row>
    <row r="1267" spans="1:4" x14ac:dyDescent="0.25">
      <c r="A1267" s="120" t="s">
        <v>1112</v>
      </c>
      <c r="D1267" s="119" t="str">
        <f t="shared" si="19"/>
        <v xml:space="preserve"> </v>
      </c>
    </row>
    <row r="1268" spans="1:4" x14ac:dyDescent="0.25">
      <c r="A1268" s="120" t="s">
        <v>1112</v>
      </c>
      <c r="D1268" s="119" t="str">
        <f t="shared" si="19"/>
        <v xml:space="preserve"> </v>
      </c>
    </row>
    <row r="1269" spans="1:4" x14ac:dyDescent="0.25">
      <c r="A1269" s="120" t="s">
        <v>1112</v>
      </c>
      <c r="D1269" s="119" t="str">
        <f t="shared" si="19"/>
        <v xml:space="preserve"> </v>
      </c>
    </row>
    <row r="1270" spans="1:4" x14ac:dyDescent="0.25">
      <c r="A1270" s="120" t="s">
        <v>1112</v>
      </c>
      <c r="D1270" s="119" t="str">
        <f t="shared" si="19"/>
        <v xml:space="preserve"> </v>
      </c>
    </row>
    <row r="1271" spans="1:4" x14ac:dyDescent="0.25">
      <c r="A1271" s="120" t="s">
        <v>1112</v>
      </c>
      <c r="D1271" s="119" t="str">
        <f t="shared" si="19"/>
        <v xml:space="preserve"> </v>
      </c>
    </row>
    <row r="1272" spans="1:4" x14ac:dyDescent="0.25">
      <c r="A1272" s="120" t="s">
        <v>1112</v>
      </c>
      <c r="D1272" s="119" t="str">
        <f t="shared" si="19"/>
        <v xml:space="preserve"> </v>
      </c>
    </row>
    <row r="1273" spans="1:4" x14ac:dyDescent="0.25">
      <c r="A1273" s="120" t="s">
        <v>1112</v>
      </c>
      <c r="D1273" s="119" t="str">
        <f t="shared" si="19"/>
        <v xml:space="preserve"> </v>
      </c>
    </row>
    <row r="1274" spans="1:4" x14ac:dyDescent="0.25">
      <c r="A1274" s="120" t="s">
        <v>1112</v>
      </c>
      <c r="D1274" s="119" t="str">
        <f t="shared" si="19"/>
        <v xml:space="preserve"> </v>
      </c>
    </row>
    <row r="1275" spans="1:4" x14ac:dyDescent="0.25">
      <c r="A1275" s="120" t="s">
        <v>1112</v>
      </c>
      <c r="D1275" s="119" t="str">
        <f t="shared" si="19"/>
        <v xml:space="preserve"> </v>
      </c>
    </row>
    <row r="1276" spans="1:4" x14ac:dyDescent="0.25">
      <c r="A1276" s="120" t="s">
        <v>1112</v>
      </c>
      <c r="D1276" s="119" t="str">
        <f t="shared" si="19"/>
        <v xml:space="preserve"> </v>
      </c>
    </row>
    <row r="1277" spans="1:4" x14ac:dyDescent="0.25">
      <c r="A1277" s="120" t="s">
        <v>1112</v>
      </c>
      <c r="D1277" s="119" t="str">
        <f t="shared" si="19"/>
        <v xml:space="preserve"> </v>
      </c>
    </row>
    <row r="1278" spans="1:4" x14ac:dyDescent="0.25">
      <c r="A1278" s="120" t="s">
        <v>1112</v>
      </c>
      <c r="D1278" s="119" t="str">
        <f t="shared" si="19"/>
        <v xml:space="preserve"> </v>
      </c>
    </row>
    <row r="1279" spans="1:4" x14ac:dyDescent="0.25">
      <c r="A1279" s="120" t="s">
        <v>1112</v>
      </c>
      <c r="D1279" s="119" t="str">
        <f t="shared" si="19"/>
        <v xml:space="preserve"> </v>
      </c>
    </row>
    <row r="1280" spans="1:4" x14ac:dyDescent="0.25">
      <c r="A1280" s="120" t="s">
        <v>1112</v>
      </c>
      <c r="D1280" s="119" t="str">
        <f t="shared" si="19"/>
        <v xml:space="preserve"> </v>
      </c>
    </row>
    <row r="1281" spans="1:4" x14ac:dyDescent="0.25">
      <c r="A1281" s="120" t="s">
        <v>1112</v>
      </c>
      <c r="D1281" s="119" t="str">
        <f t="shared" si="19"/>
        <v xml:space="preserve"> </v>
      </c>
    </row>
    <row r="1282" spans="1:4" x14ac:dyDescent="0.25">
      <c r="A1282" s="120" t="s">
        <v>1112</v>
      </c>
      <c r="D1282" s="119" t="str">
        <f t="shared" si="19"/>
        <v xml:space="preserve"> </v>
      </c>
    </row>
    <row r="1283" spans="1:4" x14ac:dyDescent="0.25">
      <c r="A1283" s="120" t="s">
        <v>1112</v>
      </c>
      <c r="D1283" s="119" t="str">
        <f t="shared" ref="D1283:D1346" si="20">B1283&amp;" "&amp;C1283</f>
        <v xml:space="preserve"> </v>
      </c>
    </row>
    <row r="1284" spans="1:4" x14ac:dyDescent="0.25">
      <c r="A1284" s="120" t="s">
        <v>1112</v>
      </c>
      <c r="D1284" s="119" t="str">
        <f t="shared" si="20"/>
        <v xml:space="preserve"> </v>
      </c>
    </row>
    <row r="1285" spans="1:4" x14ac:dyDescent="0.25">
      <c r="A1285" s="120" t="s">
        <v>1112</v>
      </c>
      <c r="D1285" s="119" t="str">
        <f t="shared" si="20"/>
        <v xml:space="preserve"> </v>
      </c>
    </row>
    <row r="1286" spans="1:4" x14ac:dyDescent="0.25">
      <c r="A1286" s="120" t="s">
        <v>1112</v>
      </c>
      <c r="D1286" s="119" t="str">
        <f t="shared" si="20"/>
        <v xml:space="preserve"> </v>
      </c>
    </row>
    <row r="1287" spans="1:4" x14ac:dyDescent="0.25">
      <c r="A1287" s="120" t="s">
        <v>1112</v>
      </c>
      <c r="D1287" s="119" t="str">
        <f t="shared" si="20"/>
        <v xml:space="preserve"> </v>
      </c>
    </row>
    <row r="1288" spans="1:4" x14ac:dyDescent="0.25">
      <c r="A1288" s="120" t="s">
        <v>1112</v>
      </c>
      <c r="D1288" s="119" t="str">
        <f t="shared" si="20"/>
        <v xml:space="preserve"> </v>
      </c>
    </row>
    <row r="1289" spans="1:4" x14ac:dyDescent="0.25">
      <c r="A1289" s="120" t="s">
        <v>1112</v>
      </c>
      <c r="D1289" s="119" t="str">
        <f t="shared" si="20"/>
        <v xml:space="preserve"> </v>
      </c>
    </row>
    <row r="1290" spans="1:4" x14ac:dyDescent="0.25">
      <c r="A1290" s="120" t="s">
        <v>1112</v>
      </c>
      <c r="D1290" s="119" t="str">
        <f t="shared" si="20"/>
        <v xml:space="preserve"> </v>
      </c>
    </row>
    <row r="1291" spans="1:4" x14ac:dyDescent="0.25">
      <c r="A1291" s="120" t="s">
        <v>1112</v>
      </c>
      <c r="D1291" s="119" t="str">
        <f t="shared" si="20"/>
        <v xml:space="preserve"> </v>
      </c>
    </row>
    <row r="1292" spans="1:4" x14ac:dyDescent="0.25">
      <c r="A1292" s="120" t="s">
        <v>1112</v>
      </c>
      <c r="D1292" s="119" t="str">
        <f t="shared" si="20"/>
        <v xml:space="preserve"> </v>
      </c>
    </row>
    <row r="1293" spans="1:4" x14ac:dyDescent="0.25">
      <c r="A1293" s="120" t="s">
        <v>1112</v>
      </c>
      <c r="D1293" s="119" t="str">
        <f t="shared" si="20"/>
        <v xml:space="preserve"> </v>
      </c>
    </row>
    <row r="1294" spans="1:4" x14ac:dyDescent="0.25">
      <c r="A1294" s="120" t="s">
        <v>1112</v>
      </c>
      <c r="D1294" s="119" t="str">
        <f t="shared" si="20"/>
        <v xml:space="preserve"> </v>
      </c>
    </row>
    <row r="1295" spans="1:4" x14ac:dyDescent="0.25">
      <c r="A1295" s="120" t="s">
        <v>1112</v>
      </c>
      <c r="D1295" s="119" t="str">
        <f t="shared" si="20"/>
        <v xml:space="preserve"> </v>
      </c>
    </row>
    <row r="1296" spans="1:4" x14ac:dyDescent="0.25">
      <c r="A1296" s="120" t="s">
        <v>1112</v>
      </c>
      <c r="D1296" s="119" t="str">
        <f t="shared" si="20"/>
        <v xml:space="preserve"> </v>
      </c>
    </row>
    <row r="1297" spans="1:4" x14ac:dyDescent="0.25">
      <c r="A1297" s="120" t="s">
        <v>1112</v>
      </c>
      <c r="D1297" s="119" t="str">
        <f t="shared" si="20"/>
        <v xml:space="preserve"> </v>
      </c>
    </row>
    <row r="1298" spans="1:4" x14ac:dyDescent="0.25">
      <c r="A1298" s="120" t="s">
        <v>1112</v>
      </c>
      <c r="D1298" s="119" t="str">
        <f t="shared" si="20"/>
        <v xml:space="preserve"> </v>
      </c>
    </row>
    <row r="1299" spans="1:4" x14ac:dyDescent="0.25">
      <c r="A1299" s="120" t="s">
        <v>1112</v>
      </c>
      <c r="D1299" s="119" t="str">
        <f t="shared" si="20"/>
        <v xml:space="preserve"> </v>
      </c>
    </row>
    <row r="1300" spans="1:4" x14ac:dyDescent="0.25">
      <c r="A1300" s="120" t="s">
        <v>1112</v>
      </c>
      <c r="D1300" s="119" t="str">
        <f t="shared" si="20"/>
        <v xml:space="preserve"> </v>
      </c>
    </row>
    <row r="1301" spans="1:4" x14ac:dyDescent="0.25">
      <c r="A1301" s="120" t="s">
        <v>1112</v>
      </c>
      <c r="D1301" s="119" t="str">
        <f t="shared" si="20"/>
        <v xml:space="preserve"> </v>
      </c>
    </row>
    <row r="1302" spans="1:4" x14ac:dyDescent="0.25">
      <c r="A1302" s="120" t="s">
        <v>1112</v>
      </c>
      <c r="D1302" s="119" t="str">
        <f t="shared" si="20"/>
        <v xml:space="preserve"> </v>
      </c>
    </row>
    <row r="1303" spans="1:4" x14ac:dyDescent="0.25">
      <c r="A1303" s="120" t="s">
        <v>1112</v>
      </c>
      <c r="D1303" s="119" t="str">
        <f t="shared" si="20"/>
        <v xml:space="preserve"> </v>
      </c>
    </row>
    <row r="1304" spans="1:4" x14ac:dyDescent="0.25">
      <c r="A1304" s="120" t="s">
        <v>1112</v>
      </c>
      <c r="D1304" s="119" t="str">
        <f t="shared" si="20"/>
        <v xml:space="preserve"> </v>
      </c>
    </row>
    <row r="1305" spans="1:4" x14ac:dyDescent="0.25">
      <c r="A1305" s="120" t="s">
        <v>1112</v>
      </c>
      <c r="D1305" s="119" t="str">
        <f t="shared" si="20"/>
        <v xml:space="preserve"> </v>
      </c>
    </row>
    <row r="1306" spans="1:4" x14ac:dyDescent="0.25">
      <c r="A1306" s="120" t="s">
        <v>1112</v>
      </c>
      <c r="D1306" s="119" t="str">
        <f t="shared" si="20"/>
        <v xml:space="preserve"> </v>
      </c>
    </row>
    <row r="1307" spans="1:4" x14ac:dyDescent="0.25">
      <c r="A1307" s="120" t="s">
        <v>1112</v>
      </c>
      <c r="D1307" s="119" t="str">
        <f t="shared" si="20"/>
        <v xml:space="preserve"> </v>
      </c>
    </row>
    <row r="1308" spans="1:4" x14ac:dyDescent="0.25">
      <c r="A1308" s="120" t="s">
        <v>1112</v>
      </c>
      <c r="D1308" s="119" t="str">
        <f t="shared" si="20"/>
        <v xml:space="preserve"> </v>
      </c>
    </row>
    <row r="1309" spans="1:4" x14ac:dyDescent="0.25">
      <c r="A1309" s="120" t="s">
        <v>1112</v>
      </c>
      <c r="D1309" s="119" t="str">
        <f t="shared" si="20"/>
        <v xml:space="preserve"> </v>
      </c>
    </row>
    <row r="1310" spans="1:4" x14ac:dyDescent="0.25">
      <c r="A1310" s="120" t="s">
        <v>1112</v>
      </c>
      <c r="D1310" s="119" t="str">
        <f t="shared" si="20"/>
        <v xml:space="preserve"> </v>
      </c>
    </row>
    <row r="1311" spans="1:4" x14ac:dyDescent="0.25">
      <c r="A1311" s="120" t="s">
        <v>1112</v>
      </c>
      <c r="D1311" s="119" t="str">
        <f t="shared" si="20"/>
        <v xml:space="preserve"> </v>
      </c>
    </row>
    <row r="1312" spans="1:4" x14ac:dyDescent="0.25">
      <c r="A1312" s="120" t="s">
        <v>1112</v>
      </c>
      <c r="D1312" s="119" t="str">
        <f t="shared" si="20"/>
        <v xml:space="preserve"> </v>
      </c>
    </row>
    <row r="1313" spans="1:4" x14ac:dyDescent="0.25">
      <c r="A1313" s="120" t="s">
        <v>1112</v>
      </c>
      <c r="D1313" s="119" t="str">
        <f t="shared" si="20"/>
        <v xml:space="preserve"> </v>
      </c>
    </row>
    <row r="1314" spans="1:4" x14ac:dyDescent="0.25">
      <c r="A1314" s="120" t="s">
        <v>1112</v>
      </c>
      <c r="D1314" s="119" t="str">
        <f t="shared" si="20"/>
        <v xml:space="preserve"> </v>
      </c>
    </row>
    <row r="1315" spans="1:4" x14ac:dyDescent="0.25">
      <c r="A1315" s="120" t="s">
        <v>1112</v>
      </c>
      <c r="D1315" s="119" t="str">
        <f t="shared" si="20"/>
        <v xml:space="preserve"> </v>
      </c>
    </row>
    <row r="1316" spans="1:4" x14ac:dyDescent="0.25">
      <c r="A1316" s="120" t="s">
        <v>1112</v>
      </c>
      <c r="D1316" s="119" t="str">
        <f t="shared" si="20"/>
        <v xml:space="preserve"> </v>
      </c>
    </row>
    <row r="1317" spans="1:4" x14ac:dyDescent="0.25">
      <c r="A1317" s="120" t="s">
        <v>1112</v>
      </c>
      <c r="D1317" s="119" t="str">
        <f t="shared" si="20"/>
        <v xml:space="preserve"> </v>
      </c>
    </row>
    <row r="1318" spans="1:4" x14ac:dyDescent="0.25">
      <c r="A1318" s="120" t="s">
        <v>1112</v>
      </c>
      <c r="D1318" s="119" t="str">
        <f t="shared" si="20"/>
        <v xml:space="preserve"> </v>
      </c>
    </row>
    <row r="1319" spans="1:4" x14ac:dyDescent="0.25">
      <c r="A1319" s="120" t="s">
        <v>1112</v>
      </c>
      <c r="D1319" s="119" t="str">
        <f t="shared" si="20"/>
        <v xml:space="preserve"> </v>
      </c>
    </row>
    <row r="1320" spans="1:4" x14ac:dyDescent="0.25">
      <c r="A1320" s="120" t="s">
        <v>1112</v>
      </c>
      <c r="D1320" s="119" t="str">
        <f t="shared" si="20"/>
        <v xml:space="preserve"> </v>
      </c>
    </row>
    <row r="1321" spans="1:4" x14ac:dyDescent="0.25">
      <c r="A1321" s="120" t="s">
        <v>1112</v>
      </c>
      <c r="D1321" s="119" t="str">
        <f t="shared" si="20"/>
        <v xml:space="preserve"> </v>
      </c>
    </row>
    <row r="1322" spans="1:4" x14ac:dyDescent="0.25">
      <c r="A1322" s="120" t="s">
        <v>1112</v>
      </c>
      <c r="D1322" s="119" t="str">
        <f t="shared" si="20"/>
        <v xml:space="preserve"> </v>
      </c>
    </row>
    <row r="1323" spans="1:4" x14ac:dyDescent="0.25">
      <c r="A1323" s="120" t="s">
        <v>1112</v>
      </c>
      <c r="D1323" s="119" t="str">
        <f t="shared" si="20"/>
        <v xml:space="preserve"> </v>
      </c>
    </row>
    <row r="1324" spans="1:4" x14ac:dyDescent="0.25">
      <c r="A1324" s="120" t="s">
        <v>1112</v>
      </c>
      <c r="D1324" s="119" t="str">
        <f t="shared" si="20"/>
        <v xml:space="preserve"> </v>
      </c>
    </row>
    <row r="1325" spans="1:4" x14ac:dyDescent="0.25">
      <c r="A1325" s="120" t="s">
        <v>1112</v>
      </c>
      <c r="D1325" s="119" t="str">
        <f t="shared" si="20"/>
        <v xml:space="preserve"> </v>
      </c>
    </row>
    <row r="1326" spans="1:4" x14ac:dyDescent="0.25">
      <c r="A1326" s="120" t="s">
        <v>1112</v>
      </c>
      <c r="D1326" s="119" t="str">
        <f t="shared" si="20"/>
        <v xml:space="preserve"> </v>
      </c>
    </row>
    <row r="1327" spans="1:4" x14ac:dyDescent="0.25">
      <c r="A1327" s="120" t="s">
        <v>1112</v>
      </c>
      <c r="D1327" s="119" t="str">
        <f t="shared" si="20"/>
        <v xml:space="preserve"> </v>
      </c>
    </row>
    <row r="1328" spans="1:4" x14ac:dyDescent="0.25">
      <c r="A1328" s="120" t="s">
        <v>1112</v>
      </c>
      <c r="D1328" s="119" t="str">
        <f t="shared" si="20"/>
        <v xml:space="preserve"> </v>
      </c>
    </row>
    <row r="1329" spans="1:4" x14ac:dyDescent="0.25">
      <c r="A1329" s="120" t="s">
        <v>1112</v>
      </c>
      <c r="D1329" s="119" t="str">
        <f t="shared" si="20"/>
        <v xml:space="preserve"> </v>
      </c>
    </row>
    <row r="1330" spans="1:4" x14ac:dyDescent="0.25">
      <c r="A1330" s="120" t="s">
        <v>1112</v>
      </c>
      <c r="D1330" s="119" t="str">
        <f t="shared" si="20"/>
        <v xml:space="preserve"> </v>
      </c>
    </row>
    <row r="1331" spans="1:4" x14ac:dyDescent="0.25">
      <c r="A1331" s="120" t="s">
        <v>1112</v>
      </c>
      <c r="D1331" s="119" t="str">
        <f t="shared" si="20"/>
        <v xml:space="preserve"> </v>
      </c>
    </row>
    <row r="1332" spans="1:4" x14ac:dyDescent="0.25">
      <c r="A1332" s="120" t="s">
        <v>1112</v>
      </c>
      <c r="D1332" s="119" t="str">
        <f t="shared" si="20"/>
        <v xml:space="preserve"> </v>
      </c>
    </row>
    <row r="1333" spans="1:4" x14ac:dyDescent="0.25">
      <c r="A1333" s="120" t="s">
        <v>1112</v>
      </c>
      <c r="D1333" s="119" t="str">
        <f t="shared" si="20"/>
        <v xml:space="preserve"> </v>
      </c>
    </row>
    <row r="1334" spans="1:4" x14ac:dyDescent="0.25">
      <c r="A1334" s="120" t="s">
        <v>1112</v>
      </c>
      <c r="D1334" s="119" t="str">
        <f t="shared" si="20"/>
        <v xml:space="preserve"> </v>
      </c>
    </row>
    <row r="1335" spans="1:4" x14ac:dyDescent="0.25">
      <c r="A1335" s="120" t="s">
        <v>1112</v>
      </c>
      <c r="D1335" s="119" t="str">
        <f t="shared" si="20"/>
        <v xml:space="preserve"> </v>
      </c>
    </row>
    <row r="1336" spans="1:4" x14ac:dyDescent="0.25">
      <c r="A1336" s="120" t="s">
        <v>1112</v>
      </c>
      <c r="D1336" s="119" t="str">
        <f t="shared" si="20"/>
        <v xml:space="preserve"> </v>
      </c>
    </row>
    <row r="1337" spans="1:4" x14ac:dyDescent="0.25">
      <c r="A1337" s="120" t="s">
        <v>1112</v>
      </c>
      <c r="D1337" s="119" t="str">
        <f t="shared" si="20"/>
        <v xml:space="preserve"> </v>
      </c>
    </row>
    <row r="1338" spans="1:4" x14ac:dyDescent="0.25">
      <c r="A1338" s="120" t="s">
        <v>1112</v>
      </c>
      <c r="D1338" s="119" t="str">
        <f t="shared" si="20"/>
        <v xml:space="preserve"> </v>
      </c>
    </row>
    <row r="1339" spans="1:4" x14ac:dyDescent="0.25">
      <c r="A1339" s="120" t="s">
        <v>1112</v>
      </c>
      <c r="D1339" s="119" t="str">
        <f t="shared" si="20"/>
        <v xml:space="preserve"> </v>
      </c>
    </row>
    <row r="1340" spans="1:4" x14ac:dyDescent="0.25">
      <c r="A1340" s="120" t="s">
        <v>1112</v>
      </c>
      <c r="D1340" s="119" t="str">
        <f t="shared" si="20"/>
        <v xml:space="preserve"> </v>
      </c>
    </row>
    <row r="1341" spans="1:4" x14ac:dyDescent="0.25">
      <c r="A1341" s="120" t="s">
        <v>1112</v>
      </c>
      <c r="D1341" s="119" t="str">
        <f t="shared" si="20"/>
        <v xml:space="preserve"> </v>
      </c>
    </row>
    <row r="1342" spans="1:4" x14ac:dyDescent="0.25">
      <c r="A1342" s="120" t="s">
        <v>1112</v>
      </c>
      <c r="D1342" s="119" t="str">
        <f t="shared" si="20"/>
        <v xml:space="preserve"> </v>
      </c>
    </row>
    <row r="1343" spans="1:4" x14ac:dyDescent="0.25">
      <c r="A1343" s="120" t="s">
        <v>1112</v>
      </c>
      <c r="D1343" s="119" t="str">
        <f t="shared" si="20"/>
        <v xml:space="preserve"> </v>
      </c>
    </row>
    <row r="1344" spans="1:4" x14ac:dyDescent="0.25">
      <c r="A1344" s="120" t="s">
        <v>1112</v>
      </c>
      <c r="D1344" s="119" t="str">
        <f t="shared" si="20"/>
        <v xml:space="preserve"> </v>
      </c>
    </row>
    <row r="1345" spans="1:4" x14ac:dyDescent="0.25">
      <c r="A1345" s="120" t="s">
        <v>1112</v>
      </c>
      <c r="D1345" s="119" t="str">
        <f t="shared" si="20"/>
        <v xml:space="preserve"> </v>
      </c>
    </row>
    <row r="1346" spans="1:4" x14ac:dyDescent="0.25">
      <c r="A1346" s="120" t="s">
        <v>1112</v>
      </c>
      <c r="D1346" s="119" t="str">
        <f t="shared" si="20"/>
        <v xml:space="preserve"> </v>
      </c>
    </row>
    <row r="1347" spans="1:4" x14ac:dyDescent="0.25">
      <c r="A1347" s="120" t="s">
        <v>1112</v>
      </c>
      <c r="D1347" s="119" t="str">
        <f t="shared" ref="D1347:D1410" si="21">B1347&amp;" "&amp;C1347</f>
        <v xml:space="preserve"> </v>
      </c>
    </row>
    <row r="1348" spans="1:4" x14ac:dyDescent="0.25">
      <c r="A1348" s="120" t="s">
        <v>1112</v>
      </c>
      <c r="D1348" s="119" t="str">
        <f t="shared" si="21"/>
        <v xml:space="preserve"> </v>
      </c>
    </row>
    <row r="1349" spans="1:4" x14ac:dyDescent="0.25">
      <c r="A1349" s="120" t="s">
        <v>1112</v>
      </c>
      <c r="D1349" s="119" t="str">
        <f t="shared" si="21"/>
        <v xml:space="preserve"> </v>
      </c>
    </row>
    <row r="1350" spans="1:4" x14ac:dyDescent="0.25">
      <c r="A1350" s="120" t="s">
        <v>1112</v>
      </c>
      <c r="D1350" s="119" t="str">
        <f t="shared" si="21"/>
        <v xml:space="preserve"> </v>
      </c>
    </row>
    <row r="1351" spans="1:4" x14ac:dyDescent="0.25">
      <c r="A1351" s="120" t="s">
        <v>1112</v>
      </c>
      <c r="D1351" s="119" t="str">
        <f t="shared" si="21"/>
        <v xml:space="preserve"> </v>
      </c>
    </row>
    <row r="1352" spans="1:4" x14ac:dyDescent="0.25">
      <c r="A1352" s="120" t="s">
        <v>1112</v>
      </c>
      <c r="D1352" s="119" t="str">
        <f t="shared" si="21"/>
        <v xml:space="preserve"> </v>
      </c>
    </row>
    <row r="1353" spans="1:4" x14ac:dyDescent="0.25">
      <c r="A1353" s="120" t="s">
        <v>1112</v>
      </c>
      <c r="D1353" s="119" t="str">
        <f t="shared" si="21"/>
        <v xml:space="preserve"> </v>
      </c>
    </row>
    <row r="1354" spans="1:4" x14ac:dyDescent="0.25">
      <c r="A1354" s="120" t="s">
        <v>1112</v>
      </c>
      <c r="D1354" s="119" t="str">
        <f t="shared" si="21"/>
        <v xml:space="preserve"> </v>
      </c>
    </row>
    <row r="1355" spans="1:4" x14ac:dyDescent="0.25">
      <c r="A1355" s="120" t="s">
        <v>1112</v>
      </c>
      <c r="D1355" s="119" t="str">
        <f t="shared" si="21"/>
        <v xml:space="preserve"> </v>
      </c>
    </row>
    <row r="1356" spans="1:4" x14ac:dyDescent="0.25">
      <c r="A1356" s="120" t="s">
        <v>1112</v>
      </c>
      <c r="D1356" s="119" t="str">
        <f t="shared" si="21"/>
        <v xml:space="preserve"> </v>
      </c>
    </row>
    <row r="1357" spans="1:4" x14ac:dyDescent="0.25">
      <c r="A1357" s="120" t="s">
        <v>1112</v>
      </c>
      <c r="D1357" s="119" t="str">
        <f t="shared" si="21"/>
        <v xml:space="preserve"> </v>
      </c>
    </row>
    <row r="1358" spans="1:4" x14ac:dyDescent="0.25">
      <c r="A1358" s="120" t="s">
        <v>1112</v>
      </c>
      <c r="D1358" s="119" t="str">
        <f t="shared" si="21"/>
        <v xml:space="preserve"> </v>
      </c>
    </row>
    <row r="1359" spans="1:4" x14ac:dyDescent="0.25">
      <c r="A1359" s="120" t="s">
        <v>1112</v>
      </c>
      <c r="D1359" s="119" t="str">
        <f t="shared" si="21"/>
        <v xml:space="preserve"> </v>
      </c>
    </row>
    <row r="1360" spans="1:4" x14ac:dyDescent="0.25">
      <c r="A1360" s="120" t="s">
        <v>1112</v>
      </c>
      <c r="D1360" s="119" t="str">
        <f t="shared" si="21"/>
        <v xml:space="preserve"> </v>
      </c>
    </row>
    <row r="1361" spans="1:4" x14ac:dyDescent="0.25">
      <c r="A1361" s="120" t="s">
        <v>1112</v>
      </c>
      <c r="D1361" s="119" t="str">
        <f t="shared" si="21"/>
        <v xml:space="preserve"> </v>
      </c>
    </row>
    <row r="1362" spans="1:4" x14ac:dyDescent="0.25">
      <c r="A1362" s="120" t="s">
        <v>1112</v>
      </c>
      <c r="D1362" s="119" t="str">
        <f t="shared" si="21"/>
        <v xml:space="preserve"> </v>
      </c>
    </row>
    <row r="1363" spans="1:4" x14ac:dyDescent="0.25">
      <c r="A1363" s="120" t="s">
        <v>1112</v>
      </c>
      <c r="D1363" s="119" t="str">
        <f t="shared" si="21"/>
        <v xml:space="preserve"> </v>
      </c>
    </row>
    <row r="1364" spans="1:4" x14ac:dyDescent="0.25">
      <c r="A1364" s="120" t="s">
        <v>1112</v>
      </c>
      <c r="D1364" s="119" t="str">
        <f t="shared" si="21"/>
        <v xml:space="preserve"> </v>
      </c>
    </row>
    <row r="1365" spans="1:4" x14ac:dyDescent="0.25">
      <c r="A1365" s="120" t="s">
        <v>1112</v>
      </c>
      <c r="D1365" s="119" t="str">
        <f t="shared" si="21"/>
        <v xml:space="preserve"> </v>
      </c>
    </row>
    <row r="1366" spans="1:4" x14ac:dyDescent="0.25">
      <c r="A1366" s="120" t="s">
        <v>1112</v>
      </c>
      <c r="D1366" s="119" t="str">
        <f t="shared" si="21"/>
        <v xml:space="preserve"> </v>
      </c>
    </row>
    <row r="1367" spans="1:4" x14ac:dyDescent="0.25">
      <c r="A1367" s="120" t="s">
        <v>1112</v>
      </c>
      <c r="D1367" s="119" t="str">
        <f t="shared" si="21"/>
        <v xml:space="preserve"> </v>
      </c>
    </row>
    <row r="1368" spans="1:4" x14ac:dyDescent="0.25">
      <c r="A1368" s="120" t="s">
        <v>1112</v>
      </c>
      <c r="D1368" s="119" t="str">
        <f t="shared" si="21"/>
        <v xml:space="preserve"> </v>
      </c>
    </row>
    <row r="1369" spans="1:4" x14ac:dyDescent="0.25">
      <c r="A1369" s="120" t="s">
        <v>1112</v>
      </c>
      <c r="D1369" s="119" t="str">
        <f t="shared" si="21"/>
        <v xml:space="preserve"> </v>
      </c>
    </row>
    <row r="1370" spans="1:4" x14ac:dyDescent="0.25">
      <c r="A1370" s="120" t="s">
        <v>1112</v>
      </c>
      <c r="D1370" s="119" t="str">
        <f t="shared" si="21"/>
        <v xml:space="preserve"> </v>
      </c>
    </row>
    <row r="1371" spans="1:4" x14ac:dyDescent="0.25">
      <c r="A1371" s="120" t="s">
        <v>1112</v>
      </c>
      <c r="D1371" s="119" t="str">
        <f t="shared" si="21"/>
        <v xml:space="preserve"> </v>
      </c>
    </row>
    <row r="1372" spans="1:4" x14ac:dyDescent="0.25">
      <c r="A1372" s="120" t="s">
        <v>1112</v>
      </c>
      <c r="D1372" s="119" t="str">
        <f t="shared" si="21"/>
        <v xml:space="preserve"> </v>
      </c>
    </row>
    <row r="1373" spans="1:4" x14ac:dyDescent="0.25">
      <c r="A1373" s="120" t="s">
        <v>1112</v>
      </c>
      <c r="D1373" s="119" t="str">
        <f t="shared" si="21"/>
        <v xml:space="preserve"> </v>
      </c>
    </row>
    <row r="1374" spans="1:4" x14ac:dyDescent="0.25">
      <c r="A1374" s="120" t="s">
        <v>1112</v>
      </c>
      <c r="D1374" s="119" t="str">
        <f t="shared" si="21"/>
        <v xml:space="preserve"> </v>
      </c>
    </row>
    <row r="1375" spans="1:4" x14ac:dyDescent="0.25">
      <c r="A1375" s="120" t="s">
        <v>1112</v>
      </c>
      <c r="D1375" s="119" t="str">
        <f t="shared" si="21"/>
        <v xml:space="preserve"> </v>
      </c>
    </row>
    <row r="1376" spans="1:4" x14ac:dyDescent="0.25">
      <c r="A1376" s="120" t="s">
        <v>1112</v>
      </c>
      <c r="D1376" s="119" t="str">
        <f t="shared" si="21"/>
        <v xml:space="preserve"> </v>
      </c>
    </row>
    <row r="1377" spans="1:4" x14ac:dyDescent="0.25">
      <c r="A1377" s="120" t="s">
        <v>1112</v>
      </c>
      <c r="D1377" s="119" t="str">
        <f t="shared" si="21"/>
        <v xml:space="preserve"> </v>
      </c>
    </row>
    <row r="1378" spans="1:4" x14ac:dyDescent="0.25">
      <c r="A1378" s="120" t="s">
        <v>1112</v>
      </c>
      <c r="D1378" s="119" t="str">
        <f t="shared" si="21"/>
        <v xml:space="preserve"> </v>
      </c>
    </row>
    <row r="1379" spans="1:4" x14ac:dyDescent="0.25">
      <c r="A1379" s="120" t="s">
        <v>1112</v>
      </c>
      <c r="D1379" s="119" t="str">
        <f t="shared" si="21"/>
        <v xml:space="preserve"> </v>
      </c>
    </row>
    <row r="1380" spans="1:4" x14ac:dyDescent="0.25">
      <c r="A1380" s="120" t="s">
        <v>1112</v>
      </c>
      <c r="D1380" s="119" t="str">
        <f t="shared" si="21"/>
        <v xml:space="preserve"> </v>
      </c>
    </row>
    <row r="1381" spans="1:4" x14ac:dyDescent="0.25">
      <c r="A1381" s="120" t="s">
        <v>1112</v>
      </c>
      <c r="D1381" s="119" t="str">
        <f t="shared" si="21"/>
        <v xml:space="preserve"> </v>
      </c>
    </row>
    <row r="1382" spans="1:4" x14ac:dyDescent="0.25">
      <c r="A1382" s="120" t="s">
        <v>1112</v>
      </c>
      <c r="D1382" s="119" t="str">
        <f t="shared" si="21"/>
        <v xml:space="preserve"> </v>
      </c>
    </row>
    <row r="1383" spans="1:4" x14ac:dyDescent="0.25">
      <c r="A1383" s="120" t="s">
        <v>1112</v>
      </c>
      <c r="D1383" s="119" t="str">
        <f t="shared" si="21"/>
        <v xml:space="preserve"> </v>
      </c>
    </row>
    <row r="1384" spans="1:4" x14ac:dyDescent="0.25">
      <c r="A1384" s="120" t="s">
        <v>1112</v>
      </c>
      <c r="D1384" s="119" t="str">
        <f t="shared" si="21"/>
        <v xml:space="preserve"> </v>
      </c>
    </row>
    <row r="1385" spans="1:4" x14ac:dyDescent="0.25">
      <c r="A1385" s="120" t="s">
        <v>1112</v>
      </c>
      <c r="D1385" s="119" t="str">
        <f t="shared" si="21"/>
        <v xml:space="preserve"> </v>
      </c>
    </row>
    <row r="1386" spans="1:4" x14ac:dyDescent="0.25">
      <c r="A1386" s="120" t="s">
        <v>1112</v>
      </c>
      <c r="D1386" s="119" t="str">
        <f t="shared" si="21"/>
        <v xml:space="preserve"> </v>
      </c>
    </row>
    <row r="1387" spans="1:4" x14ac:dyDescent="0.25">
      <c r="A1387" s="120" t="s">
        <v>1112</v>
      </c>
      <c r="D1387" s="119" t="str">
        <f t="shared" si="21"/>
        <v xml:space="preserve"> </v>
      </c>
    </row>
    <row r="1388" spans="1:4" x14ac:dyDescent="0.25">
      <c r="A1388" s="120" t="s">
        <v>1112</v>
      </c>
      <c r="D1388" s="119" t="str">
        <f t="shared" si="21"/>
        <v xml:space="preserve"> </v>
      </c>
    </row>
    <row r="1389" spans="1:4" x14ac:dyDescent="0.25">
      <c r="A1389" s="120" t="s">
        <v>1112</v>
      </c>
      <c r="D1389" s="119" t="str">
        <f t="shared" si="21"/>
        <v xml:space="preserve"> </v>
      </c>
    </row>
    <row r="1390" spans="1:4" x14ac:dyDescent="0.25">
      <c r="A1390" s="120" t="s">
        <v>1112</v>
      </c>
      <c r="D1390" s="119" t="str">
        <f t="shared" si="21"/>
        <v xml:space="preserve"> </v>
      </c>
    </row>
    <row r="1391" spans="1:4" x14ac:dyDescent="0.25">
      <c r="A1391" s="120" t="s">
        <v>1112</v>
      </c>
      <c r="D1391" s="119" t="str">
        <f t="shared" si="21"/>
        <v xml:space="preserve"> </v>
      </c>
    </row>
    <row r="1392" spans="1:4" x14ac:dyDescent="0.25">
      <c r="A1392" s="120" t="s">
        <v>1112</v>
      </c>
      <c r="D1392" s="119" t="str">
        <f t="shared" si="21"/>
        <v xml:space="preserve"> </v>
      </c>
    </row>
    <row r="1393" spans="1:4" x14ac:dyDescent="0.25">
      <c r="A1393" s="120" t="s">
        <v>1112</v>
      </c>
      <c r="D1393" s="119" t="str">
        <f t="shared" si="21"/>
        <v xml:space="preserve"> </v>
      </c>
    </row>
    <row r="1394" spans="1:4" x14ac:dyDescent="0.25">
      <c r="A1394" s="120" t="s">
        <v>1112</v>
      </c>
      <c r="D1394" s="119" t="str">
        <f t="shared" si="21"/>
        <v xml:space="preserve"> </v>
      </c>
    </row>
    <row r="1395" spans="1:4" x14ac:dyDescent="0.25">
      <c r="A1395" s="120" t="s">
        <v>1112</v>
      </c>
      <c r="D1395" s="119" t="str">
        <f t="shared" si="21"/>
        <v xml:space="preserve"> </v>
      </c>
    </row>
    <row r="1396" spans="1:4" x14ac:dyDescent="0.25">
      <c r="A1396" s="120" t="s">
        <v>1112</v>
      </c>
      <c r="D1396" s="119" t="str">
        <f t="shared" si="21"/>
        <v xml:space="preserve"> </v>
      </c>
    </row>
    <row r="1397" spans="1:4" x14ac:dyDescent="0.25">
      <c r="A1397" s="120" t="s">
        <v>1112</v>
      </c>
      <c r="D1397" s="119" t="str">
        <f t="shared" si="21"/>
        <v xml:space="preserve"> </v>
      </c>
    </row>
    <row r="1398" spans="1:4" x14ac:dyDescent="0.25">
      <c r="A1398" s="120" t="s">
        <v>1112</v>
      </c>
      <c r="D1398" s="119" t="str">
        <f t="shared" si="21"/>
        <v xml:space="preserve"> </v>
      </c>
    </row>
    <row r="1399" spans="1:4" x14ac:dyDescent="0.25">
      <c r="A1399" s="120" t="s">
        <v>1112</v>
      </c>
      <c r="D1399" s="119" t="str">
        <f t="shared" si="21"/>
        <v xml:space="preserve"> </v>
      </c>
    </row>
    <row r="1400" spans="1:4" x14ac:dyDescent="0.25">
      <c r="A1400" s="120" t="s">
        <v>1112</v>
      </c>
      <c r="D1400" s="119" t="str">
        <f t="shared" si="21"/>
        <v xml:space="preserve"> </v>
      </c>
    </row>
    <row r="1401" spans="1:4" x14ac:dyDescent="0.25">
      <c r="A1401" s="120" t="s">
        <v>1112</v>
      </c>
      <c r="D1401" s="119" t="str">
        <f t="shared" si="21"/>
        <v xml:space="preserve"> </v>
      </c>
    </row>
    <row r="1402" spans="1:4" x14ac:dyDescent="0.25">
      <c r="A1402" s="120" t="s">
        <v>1112</v>
      </c>
      <c r="D1402" s="119" t="str">
        <f t="shared" si="21"/>
        <v xml:space="preserve"> </v>
      </c>
    </row>
    <row r="1403" spans="1:4" x14ac:dyDescent="0.25">
      <c r="A1403" s="120" t="s">
        <v>1112</v>
      </c>
      <c r="D1403" s="119" t="str">
        <f t="shared" si="21"/>
        <v xml:space="preserve"> </v>
      </c>
    </row>
    <row r="1404" spans="1:4" x14ac:dyDescent="0.25">
      <c r="A1404" s="120" t="s">
        <v>1112</v>
      </c>
      <c r="D1404" s="119" t="str">
        <f t="shared" si="21"/>
        <v xml:space="preserve"> </v>
      </c>
    </row>
    <row r="1405" spans="1:4" x14ac:dyDescent="0.25">
      <c r="A1405" s="120" t="s">
        <v>1112</v>
      </c>
      <c r="D1405" s="119" t="str">
        <f t="shared" si="21"/>
        <v xml:space="preserve"> </v>
      </c>
    </row>
    <row r="1406" spans="1:4" x14ac:dyDescent="0.25">
      <c r="A1406" s="120" t="s">
        <v>1112</v>
      </c>
      <c r="D1406" s="119" t="str">
        <f t="shared" si="21"/>
        <v xml:space="preserve"> </v>
      </c>
    </row>
    <row r="1407" spans="1:4" x14ac:dyDescent="0.25">
      <c r="A1407" s="120" t="s">
        <v>1112</v>
      </c>
      <c r="D1407" s="119" t="str">
        <f t="shared" si="21"/>
        <v xml:space="preserve"> </v>
      </c>
    </row>
    <row r="1408" spans="1:4" x14ac:dyDescent="0.25">
      <c r="A1408" s="120" t="s">
        <v>1112</v>
      </c>
      <c r="D1408" s="119" t="str">
        <f t="shared" si="21"/>
        <v xml:space="preserve"> </v>
      </c>
    </row>
    <row r="1409" spans="1:4" x14ac:dyDescent="0.25">
      <c r="A1409" s="120" t="s">
        <v>1112</v>
      </c>
      <c r="D1409" s="119" t="str">
        <f t="shared" si="21"/>
        <v xml:space="preserve"> </v>
      </c>
    </row>
    <row r="1410" spans="1:4" x14ac:dyDescent="0.25">
      <c r="A1410" s="120" t="s">
        <v>1112</v>
      </c>
      <c r="D1410" s="119" t="str">
        <f t="shared" si="21"/>
        <v xml:space="preserve"> </v>
      </c>
    </row>
    <row r="1411" spans="1:4" x14ac:dyDescent="0.25">
      <c r="A1411" s="120" t="s">
        <v>1112</v>
      </c>
      <c r="D1411" s="119" t="str">
        <f t="shared" ref="D1411:D1474" si="22">B1411&amp;" "&amp;C1411</f>
        <v xml:space="preserve"> </v>
      </c>
    </row>
    <row r="1412" spans="1:4" x14ac:dyDescent="0.25">
      <c r="A1412" s="120" t="s">
        <v>1112</v>
      </c>
      <c r="D1412" s="119" t="str">
        <f t="shared" si="22"/>
        <v xml:space="preserve"> </v>
      </c>
    </row>
    <row r="1413" spans="1:4" x14ac:dyDescent="0.25">
      <c r="A1413" s="120" t="s">
        <v>1112</v>
      </c>
      <c r="D1413" s="119" t="str">
        <f t="shared" si="22"/>
        <v xml:space="preserve"> </v>
      </c>
    </row>
    <row r="1414" spans="1:4" x14ac:dyDescent="0.25">
      <c r="A1414" s="120" t="s">
        <v>1112</v>
      </c>
      <c r="D1414" s="119" t="str">
        <f t="shared" si="22"/>
        <v xml:space="preserve"> </v>
      </c>
    </row>
    <row r="1415" spans="1:4" x14ac:dyDescent="0.25">
      <c r="A1415" s="120" t="s">
        <v>1112</v>
      </c>
      <c r="D1415" s="119" t="str">
        <f t="shared" si="22"/>
        <v xml:space="preserve"> </v>
      </c>
    </row>
    <row r="1416" spans="1:4" x14ac:dyDescent="0.25">
      <c r="A1416" s="120" t="s">
        <v>1112</v>
      </c>
      <c r="D1416" s="119" t="str">
        <f t="shared" si="22"/>
        <v xml:space="preserve"> </v>
      </c>
    </row>
    <row r="1417" spans="1:4" x14ac:dyDescent="0.25">
      <c r="A1417" s="120" t="s">
        <v>1112</v>
      </c>
      <c r="D1417" s="119" t="str">
        <f t="shared" si="22"/>
        <v xml:space="preserve"> </v>
      </c>
    </row>
    <row r="1418" spans="1:4" x14ac:dyDescent="0.25">
      <c r="A1418" s="120" t="s">
        <v>1112</v>
      </c>
      <c r="D1418" s="119" t="str">
        <f t="shared" si="22"/>
        <v xml:space="preserve"> </v>
      </c>
    </row>
    <row r="1419" spans="1:4" x14ac:dyDescent="0.25">
      <c r="A1419" s="120" t="s">
        <v>1112</v>
      </c>
      <c r="D1419" s="119" t="str">
        <f t="shared" si="22"/>
        <v xml:space="preserve"> </v>
      </c>
    </row>
    <row r="1420" spans="1:4" x14ac:dyDescent="0.25">
      <c r="A1420" s="120" t="s">
        <v>1112</v>
      </c>
      <c r="D1420" s="119" t="str">
        <f t="shared" si="22"/>
        <v xml:space="preserve"> </v>
      </c>
    </row>
    <row r="1421" spans="1:4" x14ac:dyDescent="0.25">
      <c r="A1421" s="120" t="s">
        <v>1112</v>
      </c>
      <c r="D1421" s="119" t="str">
        <f t="shared" si="22"/>
        <v xml:space="preserve"> </v>
      </c>
    </row>
    <row r="1422" spans="1:4" x14ac:dyDescent="0.25">
      <c r="A1422" s="120" t="s">
        <v>1112</v>
      </c>
      <c r="D1422" s="119" t="str">
        <f t="shared" si="22"/>
        <v xml:space="preserve"> </v>
      </c>
    </row>
    <row r="1423" spans="1:4" x14ac:dyDescent="0.25">
      <c r="A1423" s="120" t="s">
        <v>1112</v>
      </c>
      <c r="D1423" s="119" t="str">
        <f t="shared" si="22"/>
        <v xml:space="preserve"> </v>
      </c>
    </row>
    <row r="1424" spans="1:4" x14ac:dyDescent="0.25">
      <c r="A1424" s="120" t="s">
        <v>1112</v>
      </c>
      <c r="D1424" s="119" t="str">
        <f t="shared" si="22"/>
        <v xml:space="preserve"> </v>
      </c>
    </row>
    <row r="1425" spans="1:4" x14ac:dyDescent="0.25">
      <c r="A1425" s="120" t="s">
        <v>1112</v>
      </c>
      <c r="D1425" s="119" t="str">
        <f t="shared" si="22"/>
        <v xml:space="preserve"> </v>
      </c>
    </row>
    <row r="1426" spans="1:4" x14ac:dyDescent="0.25">
      <c r="A1426" s="120" t="s">
        <v>1112</v>
      </c>
      <c r="D1426" s="119" t="str">
        <f t="shared" si="22"/>
        <v xml:space="preserve"> </v>
      </c>
    </row>
    <row r="1427" spans="1:4" x14ac:dyDescent="0.25">
      <c r="A1427" s="120" t="s">
        <v>1112</v>
      </c>
      <c r="D1427" s="119" t="str">
        <f t="shared" si="22"/>
        <v xml:space="preserve"> </v>
      </c>
    </row>
    <row r="1428" spans="1:4" x14ac:dyDescent="0.25">
      <c r="A1428" s="120" t="s">
        <v>1112</v>
      </c>
      <c r="D1428" s="119" t="str">
        <f t="shared" si="22"/>
        <v xml:space="preserve"> </v>
      </c>
    </row>
    <row r="1429" spans="1:4" x14ac:dyDescent="0.25">
      <c r="A1429" s="120" t="s">
        <v>1112</v>
      </c>
      <c r="D1429" s="119" t="str">
        <f t="shared" si="22"/>
        <v xml:space="preserve"> </v>
      </c>
    </row>
    <row r="1430" spans="1:4" x14ac:dyDescent="0.25">
      <c r="A1430" s="120" t="s">
        <v>1112</v>
      </c>
      <c r="D1430" s="119" t="str">
        <f t="shared" si="22"/>
        <v xml:space="preserve"> </v>
      </c>
    </row>
    <row r="1431" spans="1:4" x14ac:dyDescent="0.25">
      <c r="A1431" s="120" t="s">
        <v>1112</v>
      </c>
      <c r="D1431" s="119" t="str">
        <f t="shared" si="22"/>
        <v xml:space="preserve"> </v>
      </c>
    </row>
    <row r="1432" spans="1:4" x14ac:dyDescent="0.25">
      <c r="A1432" s="120" t="s">
        <v>1112</v>
      </c>
      <c r="D1432" s="119" t="str">
        <f t="shared" si="22"/>
        <v xml:space="preserve"> </v>
      </c>
    </row>
    <row r="1433" spans="1:4" x14ac:dyDescent="0.25">
      <c r="A1433" s="120" t="s">
        <v>1112</v>
      </c>
      <c r="D1433" s="119" t="str">
        <f t="shared" si="22"/>
        <v xml:space="preserve"> </v>
      </c>
    </row>
    <row r="1434" spans="1:4" x14ac:dyDescent="0.25">
      <c r="A1434" s="120" t="s">
        <v>1112</v>
      </c>
      <c r="D1434" s="119" t="str">
        <f t="shared" si="22"/>
        <v xml:space="preserve"> </v>
      </c>
    </row>
    <row r="1435" spans="1:4" x14ac:dyDescent="0.25">
      <c r="A1435" s="120" t="s">
        <v>1112</v>
      </c>
      <c r="D1435" s="119" t="str">
        <f t="shared" si="22"/>
        <v xml:space="preserve"> </v>
      </c>
    </row>
    <row r="1436" spans="1:4" x14ac:dyDescent="0.25">
      <c r="A1436" s="120" t="s">
        <v>1112</v>
      </c>
      <c r="D1436" s="119" t="str">
        <f t="shared" si="22"/>
        <v xml:space="preserve"> </v>
      </c>
    </row>
    <row r="1437" spans="1:4" x14ac:dyDescent="0.25">
      <c r="A1437" s="120" t="s">
        <v>1112</v>
      </c>
      <c r="D1437" s="119" t="str">
        <f t="shared" si="22"/>
        <v xml:space="preserve"> </v>
      </c>
    </row>
    <row r="1438" spans="1:4" x14ac:dyDescent="0.25">
      <c r="A1438" s="120" t="s">
        <v>1112</v>
      </c>
      <c r="D1438" s="119" t="str">
        <f t="shared" si="22"/>
        <v xml:space="preserve"> </v>
      </c>
    </row>
    <row r="1439" spans="1:4" x14ac:dyDescent="0.25">
      <c r="A1439" s="120" t="s">
        <v>1112</v>
      </c>
      <c r="D1439" s="119" t="str">
        <f t="shared" si="22"/>
        <v xml:space="preserve"> </v>
      </c>
    </row>
    <row r="1440" spans="1:4" x14ac:dyDescent="0.25">
      <c r="A1440" s="120" t="s">
        <v>1112</v>
      </c>
      <c r="D1440" s="119" t="str">
        <f t="shared" si="22"/>
        <v xml:space="preserve"> </v>
      </c>
    </row>
    <row r="1441" spans="1:4" x14ac:dyDescent="0.25">
      <c r="A1441" s="120" t="s">
        <v>1112</v>
      </c>
      <c r="D1441" s="119" t="str">
        <f t="shared" si="22"/>
        <v xml:space="preserve"> </v>
      </c>
    </row>
    <row r="1442" spans="1:4" x14ac:dyDescent="0.25">
      <c r="A1442" s="120" t="s">
        <v>1112</v>
      </c>
      <c r="D1442" s="119" t="str">
        <f t="shared" si="22"/>
        <v xml:space="preserve"> </v>
      </c>
    </row>
    <row r="1443" spans="1:4" x14ac:dyDescent="0.25">
      <c r="A1443" s="120" t="s">
        <v>1112</v>
      </c>
      <c r="D1443" s="119" t="str">
        <f t="shared" si="22"/>
        <v xml:space="preserve"> </v>
      </c>
    </row>
    <row r="1444" spans="1:4" x14ac:dyDescent="0.25">
      <c r="A1444" s="120" t="s">
        <v>1112</v>
      </c>
      <c r="D1444" s="119" t="str">
        <f t="shared" si="22"/>
        <v xml:space="preserve"> </v>
      </c>
    </row>
    <row r="1445" spans="1:4" x14ac:dyDescent="0.25">
      <c r="A1445" s="120" t="s">
        <v>1112</v>
      </c>
      <c r="D1445" s="119" t="str">
        <f t="shared" si="22"/>
        <v xml:space="preserve"> </v>
      </c>
    </row>
    <row r="1446" spans="1:4" x14ac:dyDescent="0.25">
      <c r="A1446" s="120" t="s">
        <v>1112</v>
      </c>
      <c r="D1446" s="119" t="str">
        <f t="shared" si="22"/>
        <v xml:space="preserve"> </v>
      </c>
    </row>
    <row r="1447" spans="1:4" x14ac:dyDescent="0.25">
      <c r="A1447" s="120" t="s">
        <v>1112</v>
      </c>
      <c r="D1447" s="119" t="str">
        <f t="shared" si="22"/>
        <v xml:space="preserve"> </v>
      </c>
    </row>
    <row r="1448" spans="1:4" x14ac:dyDescent="0.25">
      <c r="A1448" s="120" t="s">
        <v>1112</v>
      </c>
      <c r="D1448" s="119" t="str">
        <f t="shared" si="22"/>
        <v xml:space="preserve"> </v>
      </c>
    </row>
    <row r="1449" spans="1:4" x14ac:dyDescent="0.25">
      <c r="A1449" s="120" t="s">
        <v>1112</v>
      </c>
      <c r="D1449" s="119" t="str">
        <f t="shared" si="22"/>
        <v xml:space="preserve"> </v>
      </c>
    </row>
    <row r="1450" spans="1:4" x14ac:dyDescent="0.25">
      <c r="A1450" s="120" t="s">
        <v>1112</v>
      </c>
      <c r="D1450" s="119" t="str">
        <f t="shared" si="22"/>
        <v xml:space="preserve"> </v>
      </c>
    </row>
    <row r="1451" spans="1:4" x14ac:dyDescent="0.25">
      <c r="A1451" s="120" t="s">
        <v>1112</v>
      </c>
      <c r="D1451" s="119" t="str">
        <f t="shared" si="22"/>
        <v xml:space="preserve"> </v>
      </c>
    </row>
    <row r="1452" spans="1:4" x14ac:dyDescent="0.25">
      <c r="A1452" s="120" t="s">
        <v>1112</v>
      </c>
      <c r="D1452" s="119" t="str">
        <f t="shared" si="22"/>
        <v xml:space="preserve"> </v>
      </c>
    </row>
    <row r="1453" spans="1:4" x14ac:dyDescent="0.25">
      <c r="A1453" s="120" t="s">
        <v>1112</v>
      </c>
      <c r="D1453" s="119" t="str">
        <f t="shared" si="22"/>
        <v xml:space="preserve"> </v>
      </c>
    </row>
    <row r="1454" spans="1:4" x14ac:dyDescent="0.25">
      <c r="A1454" s="120" t="s">
        <v>1112</v>
      </c>
      <c r="D1454" s="119" t="str">
        <f t="shared" si="22"/>
        <v xml:space="preserve"> </v>
      </c>
    </row>
    <row r="1455" spans="1:4" x14ac:dyDescent="0.25">
      <c r="A1455" s="120" t="s">
        <v>1112</v>
      </c>
      <c r="D1455" s="119" t="str">
        <f t="shared" si="22"/>
        <v xml:space="preserve"> </v>
      </c>
    </row>
    <row r="1456" spans="1:4" x14ac:dyDescent="0.25">
      <c r="A1456" s="120" t="s">
        <v>1112</v>
      </c>
      <c r="D1456" s="119" t="str">
        <f t="shared" si="22"/>
        <v xml:space="preserve"> </v>
      </c>
    </row>
    <row r="1457" spans="1:4" x14ac:dyDescent="0.25">
      <c r="A1457" s="120" t="s">
        <v>1112</v>
      </c>
      <c r="D1457" s="119" t="str">
        <f t="shared" si="22"/>
        <v xml:space="preserve"> </v>
      </c>
    </row>
    <row r="1458" spans="1:4" x14ac:dyDescent="0.25">
      <c r="A1458" s="120" t="s">
        <v>1112</v>
      </c>
      <c r="D1458" s="119" t="str">
        <f t="shared" si="22"/>
        <v xml:space="preserve"> </v>
      </c>
    </row>
    <row r="1459" spans="1:4" x14ac:dyDescent="0.25">
      <c r="A1459" s="120" t="s">
        <v>1112</v>
      </c>
      <c r="D1459" s="119" t="str">
        <f t="shared" si="22"/>
        <v xml:space="preserve"> </v>
      </c>
    </row>
    <row r="1460" spans="1:4" x14ac:dyDescent="0.25">
      <c r="A1460" s="120" t="s">
        <v>1112</v>
      </c>
      <c r="D1460" s="119" t="str">
        <f t="shared" si="22"/>
        <v xml:space="preserve"> </v>
      </c>
    </row>
    <row r="1461" spans="1:4" x14ac:dyDescent="0.25">
      <c r="A1461" s="120" t="s">
        <v>1112</v>
      </c>
      <c r="D1461" s="119" t="str">
        <f t="shared" si="22"/>
        <v xml:space="preserve"> </v>
      </c>
    </row>
    <row r="1462" spans="1:4" x14ac:dyDescent="0.25">
      <c r="A1462" s="120" t="s">
        <v>1112</v>
      </c>
      <c r="D1462" s="119" t="str">
        <f t="shared" si="22"/>
        <v xml:space="preserve"> </v>
      </c>
    </row>
    <row r="1463" spans="1:4" x14ac:dyDescent="0.25">
      <c r="A1463" s="120" t="s">
        <v>1112</v>
      </c>
      <c r="D1463" s="119" t="str">
        <f t="shared" si="22"/>
        <v xml:space="preserve"> </v>
      </c>
    </row>
    <row r="1464" spans="1:4" x14ac:dyDescent="0.25">
      <c r="A1464" s="120" t="s">
        <v>1112</v>
      </c>
      <c r="D1464" s="119" t="str">
        <f t="shared" si="22"/>
        <v xml:space="preserve"> </v>
      </c>
    </row>
    <row r="1465" spans="1:4" x14ac:dyDescent="0.25">
      <c r="A1465" s="120" t="s">
        <v>1112</v>
      </c>
      <c r="D1465" s="119" t="str">
        <f t="shared" si="22"/>
        <v xml:space="preserve"> </v>
      </c>
    </row>
    <row r="1466" spans="1:4" x14ac:dyDescent="0.25">
      <c r="A1466" s="120" t="s">
        <v>1112</v>
      </c>
      <c r="D1466" s="119" t="str">
        <f t="shared" si="22"/>
        <v xml:space="preserve"> </v>
      </c>
    </row>
    <row r="1467" spans="1:4" x14ac:dyDescent="0.25">
      <c r="A1467" s="120" t="s">
        <v>1112</v>
      </c>
      <c r="D1467" s="119" t="str">
        <f t="shared" si="22"/>
        <v xml:space="preserve"> </v>
      </c>
    </row>
    <row r="1468" spans="1:4" x14ac:dyDescent="0.25">
      <c r="A1468" s="120" t="s">
        <v>1112</v>
      </c>
      <c r="D1468" s="119" t="str">
        <f t="shared" si="22"/>
        <v xml:space="preserve"> </v>
      </c>
    </row>
    <row r="1469" spans="1:4" x14ac:dyDescent="0.25">
      <c r="A1469" s="120" t="s">
        <v>1112</v>
      </c>
      <c r="D1469" s="119" t="str">
        <f t="shared" si="22"/>
        <v xml:space="preserve"> </v>
      </c>
    </row>
    <row r="1470" spans="1:4" x14ac:dyDescent="0.25">
      <c r="A1470" s="120" t="s">
        <v>1112</v>
      </c>
      <c r="D1470" s="119" t="str">
        <f t="shared" si="22"/>
        <v xml:space="preserve"> </v>
      </c>
    </row>
    <row r="1471" spans="1:4" x14ac:dyDescent="0.25">
      <c r="A1471" s="120" t="s">
        <v>1112</v>
      </c>
      <c r="D1471" s="119" t="str">
        <f t="shared" si="22"/>
        <v xml:space="preserve"> </v>
      </c>
    </row>
    <row r="1472" spans="1:4" x14ac:dyDescent="0.25">
      <c r="A1472" s="120" t="s">
        <v>1112</v>
      </c>
      <c r="D1472" s="119" t="str">
        <f t="shared" si="22"/>
        <v xml:space="preserve"> </v>
      </c>
    </row>
    <row r="1473" spans="1:4" x14ac:dyDescent="0.25">
      <c r="A1473" s="120" t="s">
        <v>1112</v>
      </c>
      <c r="D1473" s="119" t="str">
        <f t="shared" si="22"/>
        <v xml:space="preserve"> </v>
      </c>
    </row>
    <row r="1474" spans="1:4" x14ac:dyDescent="0.25">
      <c r="A1474" s="120" t="s">
        <v>1112</v>
      </c>
      <c r="D1474" s="119" t="str">
        <f t="shared" si="22"/>
        <v xml:space="preserve"> </v>
      </c>
    </row>
    <row r="1475" spans="1:4" x14ac:dyDescent="0.25">
      <c r="A1475" s="120" t="s">
        <v>1112</v>
      </c>
      <c r="D1475" s="119" t="str">
        <f t="shared" ref="D1475:D1538" si="23">B1475&amp;" "&amp;C1475</f>
        <v xml:space="preserve"> </v>
      </c>
    </row>
    <row r="1476" spans="1:4" x14ac:dyDescent="0.25">
      <c r="A1476" s="120" t="s">
        <v>1112</v>
      </c>
      <c r="D1476" s="119" t="str">
        <f t="shared" si="23"/>
        <v xml:space="preserve"> </v>
      </c>
    </row>
    <row r="1477" spans="1:4" x14ac:dyDescent="0.25">
      <c r="A1477" s="120" t="s">
        <v>1112</v>
      </c>
      <c r="D1477" s="119" t="str">
        <f t="shared" si="23"/>
        <v xml:space="preserve"> </v>
      </c>
    </row>
    <row r="1478" spans="1:4" x14ac:dyDescent="0.25">
      <c r="A1478" s="120" t="s">
        <v>1112</v>
      </c>
      <c r="D1478" s="119" t="str">
        <f t="shared" si="23"/>
        <v xml:space="preserve"> </v>
      </c>
    </row>
    <row r="1479" spans="1:4" x14ac:dyDescent="0.25">
      <c r="A1479" s="120" t="s">
        <v>1112</v>
      </c>
      <c r="D1479" s="119" t="str">
        <f t="shared" si="23"/>
        <v xml:space="preserve"> </v>
      </c>
    </row>
    <row r="1480" spans="1:4" x14ac:dyDescent="0.25">
      <c r="A1480" s="120" t="s">
        <v>1112</v>
      </c>
      <c r="D1480" s="119" t="str">
        <f t="shared" si="23"/>
        <v xml:space="preserve"> </v>
      </c>
    </row>
    <row r="1481" spans="1:4" x14ac:dyDescent="0.25">
      <c r="A1481" s="120" t="s">
        <v>1112</v>
      </c>
      <c r="D1481" s="119" t="str">
        <f t="shared" si="23"/>
        <v xml:space="preserve"> </v>
      </c>
    </row>
    <row r="1482" spans="1:4" x14ac:dyDescent="0.25">
      <c r="A1482" s="120" t="s">
        <v>1112</v>
      </c>
      <c r="D1482" s="119" t="str">
        <f t="shared" si="23"/>
        <v xml:space="preserve"> </v>
      </c>
    </row>
    <row r="1483" spans="1:4" x14ac:dyDescent="0.25">
      <c r="A1483" s="120" t="s">
        <v>1112</v>
      </c>
      <c r="D1483" s="119" t="str">
        <f t="shared" si="23"/>
        <v xml:space="preserve"> </v>
      </c>
    </row>
    <row r="1484" spans="1:4" x14ac:dyDescent="0.25">
      <c r="A1484" s="120" t="s">
        <v>1112</v>
      </c>
      <c r="D1484" s="119" t="str">
        <f t="shared" si="23"/>
        <v xml:space="preserve"> </v>
      </c>
    </row>
    <row r="1485" spans="1:4" x14ac:dyDescent="0.25">
      <c r="A1485" s="120" t="s">
        <v>1112</v>
      </c>
      <c r="D1485" s="119" t="str">
        <f t="shared" si="23"/>
        <v xml:space="preserve"> </v>
      </c>
    </row>
    <row r="1486" spans="1:4" x14ac:dyDescent="0.25">
      <c r="A1486" s="120" t="s">
        <v>1112</v>
      </c>
      <c r="D1486" s="119" t="str">
        <f t="shared" si="23"/>
        <v xml:space="preserve"> </v>
      </c>
    </row>
    <row r="1487" spans="1:4" x14ac:dyDescent="0.25">
      <c r="A1487" s="120" t="s">
        <v>1112</v>
      </c>
      <c r="D1487" s="119" t="str">
        <f t="shared" si="23"/>
        <v xml:space="preserve"> </v>
      </c>
    </row>
    <row r="1488" spans="1:4" x14ac:dyDescent="0.25">
      <c r="A1488" s="120" t="s">
        <v>1112</v>
      </c>
      <c r="D1488" s="119" t="str">
        <f t="shared" si="23"/>
        <v xml:space="preserve"> </v>
      </c>
    </row>
    <row r="1489" spans="1:4" x14ac:dyDescent="0.25">
      <c r="A1489" s="120" t="s">
        <v>1112</v>
      </c>
      <c r="D1489" s="119" t="str">
        <f t="shared" si="23"/>
        <v xml:space="preserve"> </v>
      </c>
    </row>
    <row r="1490" spans="1:4" x14ac:dyDescent="0.25">
      <c r="A1490" s="120" t="s">
        <v>1112</v>
      </c>
      <c r="D1490" s="119" t="str">
        <f t="shared" si="23"/>
        <v xml:space="preserve"> </v>
      </c>
    </row>
    <row r="1491" spans="1:4" x14ac:dyDescent="0.25">
      <c r="A1491" s="120" t="s">
        <v>1112</v>
      </c>
      <c r="D1491" s="119" t="str">
        <f t="shared" si="23"/>
        <v xml:space="preserve"> </v>
      </c>
    </row>
    <row r="1492" spans="1:4" x14ac:dyDescent="0.25">
      <c r="A1492" s="120" t="s">
        <v>1112</v>
      </c>
      <c r="D1492" s="119" t="str">
        <f t="shared" si="23"/>
        <v xml:space="preserve"> </v>
      </c>
    </row>
    <row r="1493" spans="1:4" x14ac:dyDescent="0.25">
      <c r="A1493" s="120" t="s">
        <v>1112</v>
      </c>
      <c r="D1493" s="119" t="str">
        <f t="shared" si="23"/>
        <v xml:space="preserve"> </v>
      </c>
    </row>
    <row r="1494" spans="1:4" x14ac:dyDescent="0.25">
      <c r="A1494" s="120" t="s">
        <v>1112</v>
      </c>
      <c r="D1494" s="119" t="str">
        <f t="shared" si="23"/>
        <v xml:space="preserve"> </v>
      </c>
    </row>
    <row r="1495" spans="1:4" x14ac:dyDescent="0.25">
      <c r="A1495" s="120" t="s">
        <v>1112</v>
      </c>
      <c r="D1495" s="119" t="str">
        <f t="shared" si="23"/>
        <v xml:space="preserve"> </v>
      </c>
    </row>
    <row r="1496" spans="1:4" x14ac:dyDescent="0.25">
      <c r="A1496" s="120" t="s">
        <v>1112</v>
      </c>
      <c r="D1496" s="119" t="str">
        <f t="shared" si="23"/>
        <v xml:space="preserve"> </v>
      </c>
    </row>
    <row r="1497" spans="1:4" x14ac:dyDescent="0.25">
      <c r="A1497" s="120" t="s">
        <v>1112</v>
      </c>
      <c r="D1497" s="119" t="str">
        <f t="shared" si="23"/>
        <v xml:space="preserve"> </v>
      </c>
    </row>
    <row r="1498" spans="1:4" x14ac:dyDescent="0.25">
      <c r="A1498" s="120" t="s">
        <v>1112</v>
      </c>
      <c r="D1498" s="119" t="str">
        <f t="shared" si="23"/>
        <v xml:space="preserve"> </v>
      </c>
    </row>
    <row r="1499" spans="1:4" x14ac:dyDescent="0.25">
      <c r="A1499" s="120" t="s">
        <v>1112</v>
      </c>
      <c r="D1499" s="119" t="str">
        <f t="shared" si="23"/>
        <v xml:space="preserve"> </v>
      </c>
    </row>
    <row r="1500" spans="1:4" x14ac:dyDescent="0.25">
      <c r="A1500" s="120" t="s">
        <v>1112</v>
      </c>
      <c r="D1500" s="119" t="str">
        <f t="shared" si="23"/>
        <v xml:space="preserve"> </v>
      </c>
    </row>
    <row r="1501" spans="1:4" x14ac:dyDescent="0.25">
      <c r="A1501" s="120" t="s">
        <v>1112</v>
      </c>
      <c r="D1501" s="119" t="str">
        <f t="shared" si="23"/>
        <v xml:space="preserve"> </v>
      </c>
    </row>
    <row r="1502" spans="1:4" x14ac:dyDescent="0.25">
      <c r="A1502" s="120" t="s">
        <v>1112</v>
      </c>
      <c r="D1502" s="119" t="str">
        <f t="shared" si="23"/>
        <v xml:space="preserve"> </v>
      </c>
    </row>
    <row r="1503" spans="1:4" x14ac:dyDescent="0.25">
      <c r="A1503" s="120" t="s">
        <v>1112</v>
      </c>
      <c r="D1503" s="119" t="str">
        <f t="shared" si="23"/>
        <v xml:space="preserve"> </v>
      </c>
    </row>
    <row r="1504" spans="1:4" x14ac:dyDescent="0.25">
      <c r="A1504" s="120" t="s">
        <v>1112</v>
      </c>
      <c r="D1504" s="119" t="str">
        <f t="shared" si="23"/>
        <v xml:space="preserve"> </v>
      </c>
    </row>
    <row r="1505" spans="1:4" x14ac:dyDescent="0.25">
      <c r="A1505" s="120" t="s">
        <v>1112</v>
      </c>
      <c r="D1505" s="119" t="str">
        <f t="shared" si="23"/>
        <v xml:space="preserve"> </v>
      </c>
    </row>
    <row r="1506" spans="1:4" x14ac:dyDescent="0.25">
      <c r="A1506" s="120" t="s">
        <v>1112</v>
      </c>
      <c r="D1506" s="119" t="str">
        <f t="shared" si="23"/>
        <v xml:space="preserve"> </v>
      </c>
    </row>
    <row r="1507" spans="1:4" x14ac:dyDescent="0.25">
      <c r="A1507" s="120" t="s">
        <v>1112</v>
      </c>
      <c r="D1507" s="119" t="str">
        <f t="shared" si="23"/>
        <v xml:space="preserve"> </v>
      </c>
    </row>
    <row r="1508" spans="1:4" x14ac:dyDescent="0.25">
      <c r="A1508" s="120" t="s">
        <v>1112</v>
      </c>
      <c r="D1508" s="119" t="str">
        <f t="shared" si="23"/>
        <v xml:space="preserve"> </v>
      </c>
    </row>
    <row r="1509" spans="1:4" x14ac:dyDescent="0.25">
      <c r="A1509" s="120" t="s">
        <v>1112</v>
      </c>
      <c r="D1509" s="119" t="str">
        <f t="shared" si="23"/>
        <v xml:space="preserve"> </v>
      </c>
    </row>
    <row r="1510" spans="1:4" x14ac:dyDescent="0.25">
      <c r="A1510" s="120" t="s">
        <v>1112</v>
      </c>
      <c r="D1510" s="119" t="str">
        <f t="shared" si="23"/>
        <v xml:space="preserve"> </v>
      </c>
    </row>
    <row r="1511" spans="1:4" x14ac:dyDescent="0.25">
      <c r="A1511" s="120" t="s">
        <v>1112</v>
      </c>
      <c r="D1511" s="119" t="str">
        <f t="shared" si="23"/>
        <v xml:space="preserve"> </v>
      </c>
    </row>
    <row r="1512" spans="1:4" x14ac:dyDescent="0.25">
      <c r="A1512" s="120" t="s">
        <v>1112</v>
      </c>
      <c r="D1512" s="119" t="str">
        <f t="shared" si="23"/>
        <v xml:space="preserve"> </v>
      </c>
    </row>
    <row r="1513" spans="1:4" x14ac:dyDescent="0.25">
      <c r="A1513" s="120" t="s">
        <v>1112</v>
      </c>
      <c r="D1513" s="119" t="str">
        <f t="shared" si="23"/>
        <v xml:space="preserve"> </v>
      </c>
    </row>
    <row r="1514" spans="1:4" x14ac:dyDescent="0.25">
      <c r="A1514" s="120" t="s">
        <v>1112</v>
      </c>
      <c r="D1514" s="119" t="str">
        <f t="shared" si="23"/>
        <v xml:space="preserve"> </v>
      </c>
    </row>
    <row r="1515" spans="1:4" x14ac:dyDescent="0.25">
      <c r="A1515" s="120" t="s">
        <v>1112</v>
      </c>
      <c r="D1515" s="119" t="str">
        <f t="shared" si="23"/>
        <v xml:space="preserve"> </v>
      </c>
    </row>
    <row r="1516" spans="1:4" x14ac:dyDescent="0.25">
      <c r="A1516" s="120" t="s">
        <v>1112</v>
      </c>
      <c r="D1516" s="119" t="str">
        <f t="shared" si="23"/>
        <v xml:space="preserve"> </v>
      </c>
    </row>
    <row r="1517" spans="1:4" x14ac:dyDescent="0.25">
      <c r="A1517" s="120" t="s">
        <v>1112</v>
      </c>
      <c r="D1517" s="119" t="str">
        <f t="shared" si="23"/>
        <v xml:space="preserve"> </v>
      </c>
    </row>
    <row r="1518" spans="1:4" x14ac:dyDescent="0.25">
      <c r="A1518" s="120" t="s">
        <v>1112</v>
      </c>
      <c r="D1518" s="119" t="str">
        <f t="shared" si="23"/>
        <v xml:space="preserve"> </v>
      </c>
    </row>
    <row r="1519" spans="1:4" x14ac:dyDescent="0.25">
      <c r="A1519" s="120" t="s">
        <v>1112</v>
      </c>
      <c r="D1519" s="119" t="str">
        <f t="shared" si="23"/>
        <v xml:space="preserve"> </v>
      </c>
    </row>
    <row r="1520" spans="1:4" x14ac:dyDescent="0.25">
      <c r="A1520" s="120" t="s">
        <v>1112</v>
      </c>
      <c r="D1520" s="119" t="str">
        <f t="shared" si="23"/>
        <v xml:space="preserve"> </v>
      </c>
    </row>
    <row r="1521" spans="1:4" x14ac:dyDescent="0.25">
      <c r="A1521" s="120" t="s">
        <v>1112</v>
      </c>
      <c r="D1521" s="119" t="str">
        <f t="shared" si="23"/>
        <v xml:space="preserve"> </v>
      </c>
    </row>
    <row r="1522" spans="1:4" x14ac:dyDescent="0.25">
      <c r="A1522" s="120" t="s">
        <v>1112</v>
      </c>
      <c r="D1522" s="119" t="str">
        <f t="shared" si="23"/>
        <v xml:space="preserve"> </v>
      </c>
    </row>
    <row r="1523" spans="1:4" x14ac:dyDescent="0.25">
      <c r="A1523" s="120" t="s">
        <v>1112</v>
      </c>
      <c r="D1523" s="119" t="str">
        <f t="shared" si="23"/>
        <v xml:space="preserve"> </v>
      </c>
    </row>
    <row r="1524" spans="1:4" x14ac:dyDescent="0.25">
      <c r="A1524" s="120" t="s">
        <v>1112</v>
      </c>
      <c r="D1524" s="119" t="str">
        <f t="shared" si="23"/>
        <v xml:space="preserve"> </v>
      </c>
    </row>
    <row r="1525" spans="1:4" x14ac:dyDescent="0.25">
      <c r="A1525" s="120" t="s">
        <v>1112</v>
      </c>
      <c r="D1525" s="119" t="str">
        <f t="shared" si="23"/>
        <v xml:space="preserve"> </v>
      </c>
    </row>
    <row r="1526" spans="1:4" x14ac:dyDescent="0.25">
      <c r="A1526" s="120" t="s">
        <v>1112</v>
      </c>
      <c r="D1526" s="119" t="str">
        <f t="shared" si="23"/>
        <v xml:space="preserve"> </v>
      </c>
    </row>
    <row r="1527" spans="1:4" x14ac:dyDescent="0.25">
      <c r="A1527" s="120" t="s">
        <v>1112</v>
      </c>
      <c r="D1527" s="119" t="str">
        <f t="shared" si="23"/>
        <v xml:space="preserve"> </v>
      </c>
    </row>
    <row r="1528" spans="1:4" x14ac:dyDescent="0.25">
      <c r="A1528" s="120" t="s">
        <v>1112</v>
      </c>
      <c r="D1528" s="119" t="str">
        <f t="shared" si="23"/>
        <v xml:space="preserve"> </v>
      </c>
    </row>
    <row r="1529" spans="1:4" x14ac:dyDescent="0.25">
      <c r="A1529" s="120" t="s">
        <v>1112</v>
      </c>
      <c r="D1529" s="119" t="str">
        <f t="shared" si="23"/>
        <v xml:space="preserve"> </v>
      </c>
    </row>
    <row r="1530" spans="1:4" x14ac:dyDescent="0.25">
      <c r="A1530" s="120" t="s">
        <v>1112</v>
      </c>
      <c r="D1530" s="119" t="str">
        <f t="shared" si="23"/>
        <v xml:space="preserve"> </v>
      </c>
    </row>
    <row r="1531" spans="1:4" x14ac:dyDescent="0.25">
      <c r="A1531" s="120" t="s">
        <v>1112</v>
      </c>
      <c r="D1531" s="119" t="str">
        <f t="shared" si="23"/>
        <v xml:space="preserve"> </v>
      </c>
    </row>
    <row r="1532" spans="1:4" x14ac:dyDescent="0.25">
      <c r="A1532" s="120" t="s">
        <v>1112</v>
      </c>
      <c r="D1532" s="119" t="str">
        <f t="shared" si="23"/>
        <v xml:space="preserve"> </v>
      </c>
    </row>
    <row r="1533" spans="1:4" x14ac:dyDescent="0.25">
      <c r="A1533" s="120" t="s">
        <v>1112</v>
      </c>
      <c r="D1533" s="119" t="str">
        <f t="shared" si="23"/>
        <v xml:space="preserve"> </v>
      </c>
    </row>
    <row r="1534" spans="1:4" x14ac:dyDescent="0.25">
      <c r="A1534" s="120" t="s">
        <v>1112</v>
      </c>
      <c r="D1534" s="119" t="str">
        <f t="shared" si="23"/>
        <v xml:space="preserve"> </v>
      </c>
    </row>
    <row r="1535" spans="1:4" x14ac:dyDescent="0.25">
      <c r="A1535" s="120" t="s">
        <v>1112</v>
      </c>
      <c r="D1535" s="119" t="str">
        <f t="shared" si="23"/>
        <v xml:space="preserve"> </v>
      </c>
    </row>
    <row r="1536" spans="1:4" x14ac:dyDescent="0.25">
      <c r="A1536" s="120" t="s">
        <v>1112</v>
      </c>
      <c r="D1536" s="119" t="str">
        <f t="shared" si="23"/>
        <v xml:space="preserve"> </v>
      </c>
    </row>
    <row r="1537" spans="1:4" x14ac:dyDescent="0.25">
      <c r="A1537" s="120" t="s">
        <v>1112</v>
      </c>
      <c r="D1537" s="119" t="str">
        <f t="shared" si="23"/>
        <v xml:space="preserve"> </v>
      </c>
    </row>
    <row r="1538" spans="1:4" x14ac:dyDescent="0.25">
      <c r="A1538" s="120" t="s">
        <v>1112</v>
      </c>
      <c r="D1538" s="119" t="str">
        <f t="shared" si="23"/>
        <v xml:space="preserve"> </v>
      </c>
    </row>
    <row r="1539" spans="1:4" x14ac:dyDescent="0.25">
      <c r="A1539" s="120" t="s">
        <v>1112</v>
      </c>
      <c r="D1539" s="119" t="str">
        <f t="shared" ref="D1539:D1602" si="24">B1539&amp;" "&amp;C1539</f>
        <v xml:space="preserve"> </v>
      </c>
    </row>
    <row r="1540" spans="1:4" x14ac:dyDescent="0.25">
      <c r="A1540" s="120" t="s">
        <v>1112</v>
      </c>
      <c r="D1540" s="119" t="str">
        <f t="shared" si="24"/>
        <v xml:space="preserve"> </v>
      </c>
    </row>
    <row r="1541" spans="1:4" x14ac:dyDescent="0.25">
      <c r="A1541" s="120" t="s">
        <v>1112</v>
      </c>
      <c r="D1541" s="119" t="str">
        <f t="shared" si="24"/>
        <v xml:space="preserve"> </v>
      </c>
    </row>
    <row r="1542" spans="1:4" x14ac:dyDescent="0.25">
      <c r="A1542" s="120" t="s">
        <v>1112</v>
      </c>
      <c r="D1542" s="119" t="str">
        <f t="shared" si="24"/>
        <v xml:space="preserve"> </v>
      </c>
    </row>
    <row r="1543" spans="1:4" x14ac:dyDescent="0.25">
      <c r="A1543" s="120" t="s">
        <v>1112</v>
      </c>
      <c r="D1543" s="119" t="str">
        <f t="shared" si="24"/>
        <v xml:space="preserve"> </v>
      </c>
    </row>
    <row r="1544" spans="1:4" x14ac:dyDescent="0.25">
      <c r="A1544" s="120" t="s">
        <v>1112</v>
      </c>
      <c r="D1544" s="119" t="str">
        <f t="shared" si="24"/>
        <v xml:space="preserve"> </v>
      </c>
    </row>
    <row r="1545" spans="1:4" x14ac:dyDescent="0.25">
      <c r="A1545" s="120" t="s">
        <v>1112</v>
      </c>
      <c r="D1545" s="119" t="str">
        <f t="shared" si="24"/>
        <v xml:space="preserve"> </v>
      </c>
    </row>
    <row r="1546" spans="1:4" x14ac:dyDescent="0.25">
      <c r="A1546" s="120" t="s">
        <v>1112</v>
      </c>
      <c r="D1546" s="119" t="str">
        <f t="shared" si="24"/>
        <v xml:space="preserve"> </v>
      </c>
    </row>
    <row r="1547" spans="1:4" x14ac:dyDescent="0.25">
      <c r="A1547" s="120" t="s">
        <v>1112</v>
      </c>
      <c r="D1547" s="119" t="str">
        <f t="shared" si="24"/>
        <v xml:space="preserve"> </v>
      </c>
    </row>
    <row r="1548" spans="1:4" x14ac:dyDescent="0.25">
      <c r="A1548" s="120" t="s">
        <v>1112</v>
      </c>
      <c r="D1548" s="119" t="str">
        <f t="shared" si="24"/>
        <v xml:space="preserve"> </v>
      </c>
    </row>
    <row r="1549" spans="1:4" x14ac:dyDescent="0.25">
      <c r="A1549" s="120" t="s">
        <v>1112</v>
      </c>
      <c r="D1549" s="119" t="str">
        <f t="shared" si="24"/>
        <v xml:space="preserve"> </v>
      </c>
    </row>
    <row r="1550" spans="1:4" x14ac:dyDescent="0.25">
      <c r="A1550" s="120" t="s">
        <v>1112</v>
      </c>
      <c r="D1550" s="119" t="str">
        <f t="shared" si="24"/>
        <v xml:space="preserve"> </v>
      </c>
    </row>
    <row r="1551" spans="1:4" x14ac:dyDescent="0.25">
      <c r="A1551" s="120" t="s">
        <v>1112</v>
      </c>
      <c r="D1551" s="119" t="str">
        <f t="shared" si="24"/>
        <v xml:space="preserve"> </v>
      </c>
    </row>
    <row r="1552" spans="1:4" x14ac:dyDescent="0.25">
      <c r="A1552" s="120" t="s">
        <v>1112</v>
      </c>
      <c r="D1552" s="119" t="str">
        <f t="shared" si="24"/>
        <v xml:space="preserve"> </v>
      </c>
    </row>
    <row r="1553" spans="1:4" x14ac:dyDescent="0.25">
      <c r="A1553" s="120" t="s">
        <v>1112</v>
      </c>
      <c r="D1553" s="119" t="str">
        <f t="shared" si="24"/>
        <v xml:space="preserve"> </v>
      </c>
    </row>
    <row r="1554" spans="1:4" x14ac:dyDescent="0.25">
      <c r="A1554" s="120" t="s">
        <v>1112</v>
      </c>
      <c r="D1554" s="119" t="str">
        <f t="shared" si="24"/>
        <v xml:space="preserve"> </v>
      </c>
    </row>
    <row r="1555" spans="1:4" x14ac:dyDescent="0.25">
      <c r="A1555" s="120" t="s">
        <v>1112</v>
      </c>
      <c r="D1555" s="119" t="str">
        <f t="shared" si="24"/>
        <v xml:space="preserve"> </v>
      </c>
    </row>
    <row r="1556" spans="1:4" x14ac:dyDescent="0.25">
      <c r="A1556" s="120" t="s">
        <v>1112</v>
      </c>
      <c r="D1556" s="119" t="str">
        <f t="shared" si="24"/>
        <v xml:space="preserve"> </v>
      </c>
    </row>
    <row r="1557" spans="1:4" x14ac:dyDescent="0.25">
      <c r="A1557" s="120" t="s">
        <v>1112</v>
      </c>
      <c r="D1557" s="119" t="str">
        <f t="shared" si="24"/>
        <v xml:space="preserve"> </v>
      </c>
    </row>
    <row r="1558" spans="1:4" x14ac:dyDescent="0.25">
      <c r="A1558" s="120" t="s">
        <v>1112</v>
      </c>
      <c r="D1558" s="119" t="str">
        <f t="shared" si="24"/>
        <v xml:space="preserve"> </v>
      </c>
    </row>
    <row r="1559" spans="1:4" x14ac:dyDescent="0.25">
      <c r="A1559" s="120" t="s">
        <v>1112</v>
      </c>
      <c r="D1559" s="119" t="str">
        <f t="shared" si="24"/>
        <v xml:space="preserve"> </v>
      </c>
    </row>
    <row r="1560" spans="1:4" x14ac:dyDescent="0.25">
      <c r="A1560" s="120" t="s">
        <v>1112</v>
      </c>
      <c r="D1560" s="119" t="str">
        <f t="shared" si="24"/>
        <v xml:space="preserve"> </v>
      </c>
    </row>
    <row r="1561" spans="1:4" x14ac:dyDescent="0.25">
      <c r="A1561" s="120" t="s">
        <v>1112</v>
      </c>
      <c r="D1561" s="119" t="str">
        <f t="shared" si="24"/>
        <v xml:space="preserve"> </v>
      </c>
    </row>
    <row r="1562" spans="1:4" x14ac:dyDescent="0.25">
      <c r="A1562" s="120" t="s">
        <v>1112</v>
      </c>
      <c r="D1562" s="119" t="str">
        <f t="shared" si="24"/>
        <v xml:space="preserve"> </v>
      </c>
    </row>
    <row r="1563" spans="1:4" x14ac:dyDescent="0.25">
      <c r="A1563" s="120" t="s">
        <v>1112</v>
      </c>
      <c r="D1563" s="119" t="str">
        <f t="shared" si="24"/>
        <v xml:space="preserve"> </v>
      </c>
    </row>
    <row r="1564" spans="1:4" x14ac:dyDescent="0.25">
      <c r="A1564" s="120" t="s">
        <v>1112</v>
      </c>
      <c r="D1564" s="119" t="str">
        <f t="shared" si="24"/>
        <v xml:space="preserve"> </v>
      </c>
    </row>
    <row r="1565" spans="1:4" x14ac:dyDescent="0.25">
      <c r="A1565" s="120" t="s">
        <v>1112</v>
      </c>
      <c r="D1565" s="119" t="str">
        <f t="shared" si="24"/>
        <v xml:space="preserve"> </v>
      </c>
    </row>
    <row r="1566" spans="1:4" x14ac:dyDescent="0.25">
      <c r="A1566" s="120" t="s">
        <v>1112</v>
      </c>
      <c r="D1566" s="119" t="str">
        <f t="shared" si="24"/>
        <v xml:space="preserve"> </v>
      </c>
    </row>
    <row r="1567" spans="1:4" x14ac:dyDescent="0.25">
      <c r="A1567" s="120" t="s">
        <v>1112</v>
      </c>
      <c r="D1567" s="119" t="str">
        <f t="shared" si="24"/>
        <v xml:space="preserve"> </v>
      </c>
    </row>
    <row r="1568" spans="1:4" x14ac:dyDescent="0.25">
      <c r="A1568" s="120" t="s">
        <v>1112</v>
      </c>
      <c r="D1568" s="119" t="str">
        <f t="shared" si="24"/>
        <v xml:space="preserve"> </v>
      </c>
    </row>
    <row r="1569" spans="1:4" x14ac:dyDescent="0.25">
      <c r="A1569" s="120" t="s">
        <v>1112</v>
      </c>
      <c r="D1569" s="119" t="str">
        <f t="shared" si="24"/>
        <v xml:space="preserve"> </v>
      </c>
    </row>
    <row r="1570" spans="1:4" x14ac:dyDescent="0.25">
      <c r="A1570" s="120" t="s">
        <v>1112</v>
      </c>
      <c r="D1570" s="119" t="str">
        <f t="shared" si="24"/>
        <v xml:space="preserve"> </v>
      </c>
    </row>
    <row r="1571" spans="1:4" x14ac:dyDescent="0.25">
      <c r="A1571" s="120" t="s">
        <v>1112</v>
      </c>
      <c r="D1571" s="119" t="str">
        <f t="shared" si="24"/>
        <v xml:space="preserve"> </v>
      </c>
    </row>
    <row r="1572" spans="1:4" x14ac:dyDescent="0.25">
      <c r="A1572" s="120" t="s">
        <v>1112</v>
      </c>
      <c r="D1572" s="119" t="str">
        <f t="shared" si="24"/>
        <v xml:space="preserve"> </v>
      </c>
    </row>
    <row r="1573" spans="1:4" x14ac:dyDescent="0.25">
      <c r="A1573" s="120" t="s">
        <v>1112</v>
      </c>
      <c r="D1573" s="119" t="str">
        <f t="shared" si="24"/>
        <v xml:space="preserve"> </v>
      </c>
    </row>
    <row r="1574" spans="1:4" x14ac:dyDescent="0.25">
      <c r="A1574" s="120" t="s">
        <v>1112</v>
      </c>
      <c r="D1574" s="119" t="str">
        <f t="shared" si="24"/>
        <v xml:space="preserve"> </v>
      </c>
    </row>
    <row r="1575" spans="1:4" x14ac:dyDescent="0.25">
      <c r="A1575" s="120" t="s">
        <v>1112</v>
      </c>
      <c r="D1575" s="119" t="str">
        <f t="shared" si="24"/>
        <v xml:space="preserve"> </v>
      </c>
    </row>
    <row r="1576" spans="1:4" x14ac:dyDescent="0.25">
      <c r="A1576" s="120" t="s">
        <v>1112</v>
      </c>
      <c r="D1576" s="119" t="str">
        <f t="shared" si="24"/>
        <v xml:space="preserve"> </v>
      </c>
    </row>
    <row r="1577" spans="1:4" x14ac:dyDescent="0.25">
      <c r="A1577" s="120" t="s">
        <v>1112</v>
      </c>
      <c r="D1577" s="119" t="str">
        <f t="shared" si="24"/>
        <v xml:space="preserve"> </v>
      </c>
    </row>
    <row r="1578" spans="1:4" x14ac:dyDescent="0.25">
      <c r="A1578" s="120" t="s">
        <v>1112</v>
      </c>
      <c r="D1578" s="119" t="str">
        <f t="shared" si="24"/>
        <v xml:space="preserve"> </v>
      </c>
    </row>
    <row r="1579" spans="1:4" x14ac:dyDescent="0.25">
      <c r="A1579" s="120" t="s">
        <v>1112</v>
      </c>
      <c r="D1579" s="119" t="str">
        <f t="shared" si="24"/>
        <v xml:space="preserve"> </v>
      </c>
    </row>
    <row r="1580" spans="1:4" x14ac:dyDescent="0.25">
      <c r="A1580" s="120" t="s">
        <v>1112</v>
      </c>
      <c r="D1580" s="119" t="str">
        <f t="shared" si="24"/>
        <v xml:space="preserve"> </v>
      </c>
    </row>
    <row r="1581" spans="1:4" x14ac:dyDescent="0.25">
      <c r="A1581" s="120" t="s">
        <v>1112</v>
      </c>
      <c r="D1581" s="119" t="str">
        <f t="shared" si="24"/>
        <v xml:space="preserve"> </v>
      </c>
    </row>
    <row r="1582" spans="1:4" x14ac:dyDescent="0.25">
      <c r="A1582" s="120" t="s">
        <v>1112</v>
      </c>
      <c r="D1582" s="119" t="str">
        <f t="shared" si="24"/>
        <v xml:space="preserve"> </v>
      </c>
    </row>
    <row r="1583" spans="1:4" x14ac:dyDescent="0.25">
      <c r="A1583" s="120" t="s">
        <v>1112</v>
      </c>
      <c r="D1583" s="119" t="str">
        <f t="shared" si="24"/>
        <v xml:space="preserve"> </v>
      </c>
    </row>
    <row r="1584" spans="1:4" x14ac:dyDescent="0.25">
      <c r="A1584" s="120" t="s">
        <v>1112</v>
      </c>
      <c r="D1584" s="119" t="str">
        <f t="shared" si="24"/>
        <v xml:space="preserve"> </v>
      </c>
    </row>
    <row r="1585" spans="1:4" x14ac:dyDescent="0.25">
      <c r="A1585" s="120" t="s">
        <v>1112</v>
      </c>
      <c r="D1585" s="119" t="str">
        <f t="shared" si="24"/>
        <v xml:space="preserve"> </v>
      </c>
    </row>
    <row r="1586" spans="1:4" x14ac:dyDescent="0.25">
      <c r="A1586" s="120" t="s">
        <v>1112</v>
      </c>
      <c r="D1586" s="119" t="str">
        <f t="shared" si="24"/>
        <v xml:space="preserve"> </v>
      </c>
    </row>
    <row r="1587" spans="1:4" x14ac:dyDescent="0.25">
      <c r="A1587" s="120" t="s">
        <v>1112</v>
      </c>
      <c r="D1587" s="119" t="str">
        <f t="shared" si="24"/>
        <v xml:space="preserve"> </v>
      </c>
    </row>
    <row r="1588" spans="1:4" x14ac:dyDescent="0.25">
      <c r="A1588" s="120" t="s">
        <v>1112</v>
      </c>
      <c r="D1588" s="119" t="str">
        <f t="shared" si="24"/>
        <v xml:space="preserve"> </v>
      </c>
    </row>
    <row r="1589" spans="1:4" x14ac:dyDescent="0.25">
      <c r="A1589" s="120" t="s">
        <v>1112</v>
      </c>
      <c r="D1589" s="119" t="str">
        <f t="shared" si="24"/>
        <v xml:space="preserve"> </v>
      </c>
    </row>
    <row r="1590" spans="1:4" x14ac:dyDescent="0.25">
      <c r="A1590" s="120" t="s">
        <v>1112</v>
      </c>
      <c r="D1590" s="119" t="str">
        <f t="shared" si="24"/>
        <v xml:space="preserve"> </v>
      </c>
    </row>
    <row r="1591" spans="1:4" x14ac:dyDescent="0.25">
      <c r="A1591" s="120" t="s">
        <v>1112</v>
      </c>
      <c r="D1591" s="119" t="str">
        <f t="shared" si="24"/>
        <v xml:space="preserve"> </v>
      </c>
    </row>
    <row r="1592" spans="1:4" x14ac:dyDescent="0.25">
      <c r="A1592" s="120" t="s">
        <v>1112</v>
      </c>
      <c r="D1592" s="119" t="str">
        <f t="shared" si="24"/>
        <v xml:space="preserve"> </v>
      </c>
    </row>
    <row r="1593" spans="1:4" x14ac:dyDescent="0.25">
      <c r="A1593" s="120" t="s">
        <v>1112</v>
      </c>
      <c r="D1593" s="119" t="str">
        <f t="shared" si="24"/>
        <v xml:space="preserve"> </v>
      </c>
    </row>
    <row r="1594" spans="1:4" x14ac:dyDescent="0.25">
      <c r="A1594" s="120" t="s">
        <v>1112</v>
      </c>
      <c r="D1594" s="119" t="str">
        <f t="shared" si="24"/>
        <v xml:space="preserve"> </v>
      </c>
    </row>
    <row r="1595" spans="1:4" x14ac:dyDescent="0.25">
      <c r="A1595" s="120" t="s">
        <v>1112</v>
      </c>
      <c r="D1595" s="119" t="str">
        <f t="shared" si="24"/>
        <v xml:space="preserve"> </v>
      </c>
    </row>
    <row r="1596" spans="1:4" x14ac:dyDescent="0.25">
      <c r="A1596" s="120" t="s">
        <v>1112</v>
      </c>
      <c r="D1596" s="119" t="str">
        <f t="shared" si="24"/>
        <v xml:space="preserve"> </v>
      </c>
    </row>
    <row r="1597" spans="1:4" x14ac:dyDescent="0.25">
      <c r="A1597" s="120" t="s">
        <v>1112</v>
      </c>
      <c r="D1597" s="119" t="str">
        <f t="shared" si="24"/>
        <v xml:space="preserve"> </v>
      </c>
    </row>
    <row r="1598" spans="1:4" x14ac:dyDescent="0.25">
      <c r="A1598" s="120" t="s">
        <v>1112</v>
      </c>
      <c r="D1598" s="119" t="str">
        <f t="shared" si="24"/>
        <v xml:space="preserve"> </v>
      </c>
    </row>
    <row r="1599" spans="1:4" x14ac:dyDescent="0.25">
      <c r="A1599" s="120" t="s">
        <v>1112</v>
      </c>
      <c r="D1599" s="119" t="str">
        <f t="shared" si="24"/>
        <v xml:space="preserve"> </v>
      </c>
    </row>
    <row r="1600" spans="1:4" x14ac:dyDescent="0.25">
      <c r="A1600" s="120" t="s">
        <v>1112</v>
      </c>
      <c r="D1600" s="119" t="str">
        <f t="shared" si="24"/>
        <v xml:space="preserve"> </v>
      </c>
    </row>
    <row r="1601" spans="1:4" x14ac:dyDescent="0.25">
      <c r="A1601" s="120" t="s">
        <v>1112</v>
      </c>
      <c r="D1601" s="119" t="str">
        <f t="shared" si="24"/>
        <v xml:space="preserve"> </v>
      </c>
    </row>
    <row r="1602" spans="1:4" x14ac:dyDescent="0.25">
      <c r="A1602" s="120" t="s">
        <v>1112</v>
      </c>
      <c r="D1602" s="119" t="str">
        <f t="shared" si="24"/>
        <v xml:space="preserve"> </v>
      </c>
    </row>
    <row r="1603" spans="1:4" x14ac:dyDescent="0.25">
      <c r="A1603" s="120" t="s">
        <v>1112</v>
      </c>
      <c r="D1603" s="119" t="str">
        <f t="shared" ref="D1603:D1666" si="25">B1603&amp;" "&amp;C1603</f>
        <v xml:space="preserve"> </v>
      </c>
    </row>
    <row r="1604" spans="1:4" x14ac:dyDescent="0.25">
      <c r="A1604" s="120" t="s">
        <v>1112</v>
      </c>
      <c r="D1604" s="119" t="str">
        <f t="shared" si="25"/>
        <v xml:space="preserve"> </v>
      </c>
    </row>
    <row r="1605" spans="1:4" x14ac:dyDescent="0.25">
      <c r="A1605" s="120" t="s">
        <v>1112</v>
      </c>
      <c r="D1605" s="119" t="str">
        <f t="shared" si="25"/>
        <v xml:space="preserve"> </v>
      </c>
    </row>
    <row r="1606" spans="1:4" x14ac:dyDescent="0.25">
      <c r="A1606" s="120" t="s">
        <v>1112</v>
      </c>
      <c r="D1606" s="119" t="str">
        <f t="shared" si="25"/>
        <v xml:space="preserve"> </v>
      </c>
    </row>
    <row r="1607" spans="1:4" x14ac:dyDescent="0.25">
      <c r="A1607" s="120" t="s">
        <v>1112</v>
      </c>
      <c r="D1607" s="119" t="str">
        <f t="shared" si="25"/>
        <v xml:space="preserve"> </v>
      </c>
    </row>
    <row r="1608" spans="1:4" x14ac:dyDescent="0.25">
      <c r="A1608" s="120" t="s">
        <v>1112</v>
      </c>
      <c r="D1608" s="119" t="str">
        <f t="shared" si="25"/>
        <v xml:space="preserve"> </v>
      </c>
    </row>
    <row r="1609" spans="1:4" x14ac:dyDescent="0.25">
      <c r="A1609" s="120" t="s">
        <v>1112</v>
      </c>
      <c r="D1609" s="119" t="str">
        <f t="shared" si="25"/>
        <v xml:space="preserve"> </v>
      </c>
    </row>
    <row r="1610" spans="1:4" x14ac:dyDescent="0.25">
      <c r="A1610" s="120" t="s">
        <v>1112</v>
      </c>
      <c r="D1610" s="119" t="str">
        <f t="shared" si="25"/>
        <v xml:space="preserve"> </v>
      </c>
    </row>
    <row r="1611" spans="1:4" x14ac:dyDescent="0.25">
      <c r="A1611" s="120" t="s">
        <v>1112</v>
      </c>
      <c r="D1611" s="119" t="str">
        <f t="shared" si="25"/>
        <v xml:space="preserve"> </v>
      </c>
    </row>
    <row r="1612" spans="1:4" x14ac:dyDescent="0.25">
      <c r="A1612" s="120" t="s">
        <v>1112</v>
      </c>
      <c r="D1612" s="119" t="str">
        <f t="shared" si="25"/>
        <v xml:space="preserve"> </v>
      </c>
    </row>
    <row r="1613" spans="1:4" x14ac:dyDescent="0.25">
      <c r="A1613" s="120" t="s">
        <v>1112</v>
      </c>
      <c r="D1613" s="119" t="str">
        <f t="shared" si="25"/>
        <v xml:space="preserve"> </v>
      </c>
    </row>
    <row r="1614" spans="1:4" x14ac:dyDescent="0.25">
      <c r="A1614" s="120" t="s">
        <v>1112</v>
      </c>
      <c r="D1614" s="119" t="str">
        <f t="shared" si="25"/>
        <v xml:space="preserve"> </v>
      </c>
    </row>
    <row r="1615" spans="1:4" x14ac:dyDescent="0.25">
      <c r="A1615" s="120" t="s">
        <v>1112</v>
      </c>
      <c r="D1615" s="119" t="str">
        <f t="shared" si="25"/>
        <v xml:space="preserve"> </v>
      </c>
    </row>
    <row r="1616" spans="1:4" x14ac:dyDescent="0.25">
      <c r="A1616" s="120" t="s">
        <v>1112</v>
      </c>
      <c r="D1616" s="119" t="str">
        <f t="shared" si="25"/>
        <v xml:space="preserve"> </v>
      </c>
    </row>
    <row r="1617" spans="1:4" x14ac:dyDescent="0.25">
      <c r="A1617" s="120" t="s">
        <v>1112</v>
      </c>
      <c r="D1617" s="119" t="str">
        <f t="shared" si="25"/>
        <v xml:space="preserve"> </v>
      </c>
    </row>
    <row r="1618" spans="1:4" x14ac:dyDescent="0.25">
      <c r="A1618" s="120" t="s">
        <v>1112</v>
      </c>
      <c r="D1618" s="119" t="str">
        <f t="shared" si="25"/>
        <v xml:space="preserve"> </v>
      </c>
    </row>
    <row r="1619" spans="1:4" x14ac:dyDescent="0.25">
      <c r="A1619" s="120" t="s">
        <v>1112</v>
      </c>
      <c r="D1619" s="119" t="str">
        <f t="shared" si="25"/>
        <v xml:space="preserve"> </v>
      </c>
    </row>
    <row r="1620" spans="1:4" x14ac:dyDescent="0.25">
      <c r="A1620" s="120" t="s">
        <v>1112</v>
      </c>
      <c r="D1620" s="119" t="str">
        <f t="shared" si="25"/>
        <v xml:space="preserve"> </v>
      </c>
    </row>
    <row r="1621" spans="1:4" x14ac:dyDescent="0.25">
      <c r="A1621" s="120" t="s">
        <v>1112</v>
      </c>
      <c r="D1621" s="119" t="str">
        <f t="shared" si="25"/>
        <v xml:space="preserve"> </v>
      </c>
    </row>
    <row r="1622" spans="1:4" x14ac:dyDescent="0.25">
      <c r="A1622" s="120" t="s">
        <v>1112</v>
      </c>
      <c r="D1622" s="119" t="str">
        <f t="shared" si="25"/>
        <v xml:space="preserve"> </v>
      </c>
    </row>
    <row r="1623" spans="1:4" x14ac:dyDescent="0.25">
      <c r="A1623" s="120" t="s">
        <v>1112</v>
      </c>
      <c r="D1623" s="119" t="str">
        <f t="shared" si="25"/>
        <v xml:space="preserve"> </v>
      </c>
    </row>
    <row r="1624" spans="1:4" x14ac:dyDescent="0.25">
      <c r="A1624" s="120" t="s">
        <v>1112</v>
      </c>
      <c r="D1624" s="119" t="str">
        <f t="shared" si="25"/>
        <v xml:space="preserve"> </v>
      </c>
    </row>
    <row r="1625" spans="1:4" x14ac:dyDescent="0.25">
      <c r="A1625" s="120" t="s">
        <v>1112</v>
      </c>
      <c r="D1625" s="119" t="str">
        <f t="shared" si="25"/>
        <v xml:space="preserve"> </v>
      </c>
    </row>
    <row r="1626" spans="1:4" x14ac:dyDescent="0.25">
      <c r="A1626" s="120" t="s">
        <v>1112</v>
      </c>
      <c r="D1626" s="119" t="str">
        <f t="shared" si="25"/>
        <v xml:space="preserve"> </v>
      </c>
    </row>
    <row r="1627" spans="1:4" x14ac:dyDescent="0.25">
      <c r="A1627" s="120" t="s">
        <v>1112</v>
      </c>
      <c r="D1627" s="119" t="str">
        <f t="shared" si="25"/>
        <v xml:space="preserve"> </v>
      </c>
    </row>
    <row r="1628" spans="1:4" x14ac:dyDescent="0.25">
      <c r="A1628" s="120" t="s">
        <v>1112</v>
      </c>
      <c r="D1628" s="119" t="str">
        <f t="shared" si="25"/>
        <v xml:space="preserve"> </v>
      </c>
    </row>
    <row r="1629" spans="1:4" x14ac:dyDescent="0.25">
      <c r="A1629" s="120" t="s">
        <v>1112</v>
      </c>
      <c r="D1629" s="119" t="str">
        <f t="shared" si="25"/>
        <v xml:space="preserve"> </v>
      </c>
    </row>
    <row r="1630" spans="1:4" x14ac:dyDescent="0.25">
      <c r="A1630" s="120" t="s">
        <v>1112</v>
      </c>
      <c r="D1630" s="119" t="str">
        <f t="shared" si="25"/>
        <v xml:space="preserve"> </v>
      </c>
    </row>
    <row r="1631" spans="1:4" x14ac:dyDescent="0.25">
      <c r="A1631" s="120" t="s">
        <v>1112</v>
      </c>
      <c r="D1631" s="119" t="str">
        <f t="shared" si="25"/>
        <v xml:space="preserve"> </v>
      </c>
    </row>
    <row r="1632" spans="1:4" x14ac:dyDescent="0.25">
      <c r="A1632" s="120" t="s">
        <v>1112</v>
      </c>
      <c r="D1632" s="119" t="str">
        <f t="shared" si="25"/>
        <v xml:space="preserve"> </v>
      </c>
    </row>
    <row r="1633" spans="1:4" x14ac:dyDescent="0.25">
      <c r="A1633" s="120" t="s">
        <v>1112</v>
      </c>
      <c r="D1633" s="119" t="str">
        <f t="shared" si="25"/>
        <v xml:space="preserve"> </v>
      </c>
    </row>
    <row r="1634" spans="1:4" x14ac:dyDescent="0.25">
      <c r="A1634" s="120" t="s">
        <v>1112</v>
      </c>
      <c r="D1634" s="119" t="str">
        <f t="shared" si="25"/>
        <v xml:space="preserve"> </v>
      </c>
    </row>
    <row r="1635" spans="1:4" x14ac:dyDescent="0.25">
      <c r="A1635" s="120" t="s">
        <v>1112</v>
      </c>
      <c r="D1635" s="119" t="str">
        <f t="shared" si="25"/>
        <v xml:space="preserve"> </v>
      </c>
    </row>
    <row r="1636" spans="1:4" x14ac:dyDescent="0.25">
      <c r="A1636" s="120" t="s">
        <v>1112</v>
      </c>
      <c r="D1636" s="119" t="str">
        <f t="shared" si="25"/>
        <v xml:space="preserve"> </v>
      </c>
    </row>
    <row r="1637" spans="1:4" x14ac:dyDescent="0.25">
      <c r="A1637" s="120" t="s">
        <v>1112</v>
      </c>
      <c r="D1637" s="119" t="str">
        <f t="shared" si="25"/>
        <v xml:space="preserve"> </v>
      </c>
    </row>
    <row r="1638" spans="1:4" x14ac:dyDescent="0.25">
      <c r="A1638" s="120" t="s">
        <v>1112</v>
      </c>
      <c r="D1638" s="119" t="str">
        <f t="shared" si="25"/>
        <v xml:space="preserve"> </v>
      </c>
    </row>
    <row r="1639" spans="1:4" x14ac:dyDescent="0.25">
      <c r="A1639" s="120" t="s">
        <v>1112</v>
      </c>
      <c r="D1639" s="119" t="str">
        <f t="shared" si="25"/>
        <v xml:space="preserve"> </v>
      </c>
    </row>
    <row r="1640" spans="1:4" x14ac:dyDescent="0.25">
      <c r="A1640" s="120" t="s">
        <v>1112</v>
      </c>
      <c r="D1640" s="119" t="str">
        <f t="shared" si="25"/>
        <v xml:space="preserve"> </v>
      </c>
    </row>
    <row r="1641" spans="1:4" x14ac:dyDescent="0.25">
      <c r="A1641" s="120" t="s">
        <v>1112</v>
      </c>
      <c r="D1641" s="119" t="str">
        <f t="shared" si="25"/>
        <v xml:space="preserve"> </v>
      </c>
    </row>
    <row r="1642" spans="1:4" x14ac:dyDescent="0.25">
      <c r="A1642" s="120" t="s">
        <v>1112</v>
      </c>
      <c r="D1642" s="119" t="str">
        <f t="shared" si="25"/>
        <v xml:space="preserve"> </v>
      </c>
    </row>
    <row r="1643" spans="1:4" x14ac:dyDescent="0.25">
      <c r="A1643" s="120" t="s">
        <v>1112</v>
      </c>
      <c r="D1643" s="119" t="str">
        <f t="shared" si="25"/>
        <v xml:space="preserve"> </v>
      </c>
    </row>
    <row r="1644" spans="1:4" x14ac:dyDescent="0.25">
      <c r="A1644" s="120" t="s">
        <v>1112</v>
      </c>
      <c r="D1644" s="119" t="str">
        <f t="shared" si="25"/>
        <v xml:space="preserve"> </v>
      </c>
    </row>
    <row r="1645" spans="1:4" x14ac:dyDescent="0.25">
      <c r="A1645" s="120" t="s">
        <v>1112</v>
      </c>
      <c r="D1645" s="119" t="str">
        <f t="shared" si="25"/>
        <v xml:space="preserve"> </v>
      </c>
    </row>
    <row r="1646" spans="1:4" x14ac:dyDescent="0.25">
      <c r="A1646" s="120" t="s">
        <v>1112</v>
      </c>
      <c r="D1646" s="119" t="str">
        <f t="shared" si="25"/>
        <v xml:space="preserve"> </v>
      </c>
    </row>
    <row r="1647" spans="1:4" x14ac:dyDescent="0.25">
      <c r="A1647" s="120" t="s">
        <v>1112</v>
      </c>
      <c r="D1647" s="119" t="str">
        <f t="shared" si="25"/>
        <v xml:space="preserve"> </v>
      </c>
    </row>
    <row r="1648" spans="1:4" x14ac:dyDescent="0.25">
      <c r="A1648" s="120" t="s">
        <v>1112</v>
      </c>
      <c r="D1648" s="119" t="str">
        <f t="shared" si="25"/>
        <v xml:space="preserve"> </v>
      </c>
    </row>
    <row r="1649" spans="1:4" x14ac:dyDescent="0.25">
      <c r="A1649" s="120" t="s">
        <v>1112</v>
      </c>
      <c r="D1649" s="119" t="str">
        <f t="shared" si="25"/>
        <v xml:space="preserve"> </v>
      </c>
    </row>
    <row r="1650" spans="1:4" x14ac:dyDescent="0.25">
      <c r="A1650" s="120" t="s">
        <v>1112</v>
      </c>
      <c r="D1650" s="119" t="str">
        <f t="shared" si="25"/>
        <v xml:space="preserve"> </v>
      </c>
    </row>
    <row r="1651" spans="1:4" x14ac:dyDescent="0.25">
      <c r="A1651" s="120" t="s">
        <v>1112</v>
      </c>
      <c r="D1651" s="119" t="str">
        <f t="shared" si="25"/>
        <v xml:space="preserve"> </v>
      </c>
    </row>
    <row r="1652" spans="1:4" x14ac:dyDescent="0.25">
      <c r="A1652" s="120" t="s">
        <v>1112</v>
      </c>
      <c r="D1652" s="119" t="str">
        <f t="shared" si="25"/>
        <v xml:space="preserve"> </v>
      </c>
    </row>
    <row r="1653" spans="1:4" x14ac:dyDescent="0.25">
      <c r="A1653" s="120" t="s">
        <v>1112</v>
      </c>
      <c r="D1653" s="119" t="str">
        <f t="shared" si="25"/>
        <v xml:space="preserve"> </v>
      </c>
    </row>
    <row r="1654" spans="1:4" x14ac:dyDescent="0.25">
      <c r="A1654" s="120" t="s">
        <v>1112</v>
      </c>
      <c r="D1654" s="119" t="str">
        <f t="shared" si="25"/>
        <v xml:space="preserve"> </v>
      </c>
    </row>
    <row r="1655" spans="1:4" x14ac:dyDescent="0.25">
      <c r="A1655" s="120" t="s">
        <v>1112</v>
      </c>
      <c r="D1655" s="119" t="str">
        <f t="shared" si="25"/>
        <v xml:space="preserve"> </v>
      </c>
    </row>
    <row r="1656" spans="1:4" x14ac:dyDescent="0.25">
      <c r="A1656" s="120" t="s">
        <v>1112</v>
      </c>
      <c r="D1656" s="119" t="str">
        <f t="shared" si="25"/>
        <v xml:space="preserve"> </v>
      </c>
    </row>
    <row r="1657" spans="1:4" x14ac:dyDescent="0.25">
      <c r="A1657" s="120" t="s">
        <v>1112</v>
      </c>
      <c r="D1657" s="119" t="str">
        <f t="shared" si="25"/>
        <v xml:space="preserve"> </v>
      </c>
    </row>
    <row r="1658" spans="1:4" x14ac:dyDescent="0.25">
      <c r="A1658" s="120" t="s">
        <v>1112</v>
      </c>
      <c r="D1658" s="119" t="str">
        <f t="shared" si="25"/>
        <v xml:space="preserve"> </v>
      </c>
    </row>
    <row r="1659" spans="1:4" x14ac:dyDescent="0.25">
      <c r="A1659" s="120" t="s">
        <v>1112</v>
      </c>
      <c r="D1659" s="119" t="str">
        <f t="shared" si="25"/>
        <v xml:space="preserve"> </v>
      </c>
    </row>
    <row r="1660" spans="1:4" x14ac:dyDescent="0.25">
      <c r="A1660" s="120" t="s">
        <v>1112</v>
      </c>
      <c r="D1660" s="119" t="str">
        <f t="shared" si="25"/>
        <v xml:space="preserve"> </v>
      </c>
    </row>
    <row r="1661" spans="1:4" x14ac:dyDescent="0.25">
      <c r="A1661" s="120" t="s">
        <v>1112</v>
      </c>
      <c r="D1661" s="119" t="str">
        <f t="shared" si="25"/>
        <v xml:space="preserve"> </v>
      </c>
    </row>
    <row r="1662" spans="1:4" x14ac:dyDescent="0.25">
      <c r="A1662" s="120" t="s">
        <v>1112</v>
      </c>
      <c r="D1662" s="119" t="str">
        <f t="shared" si="25"/>
        <v xml:space="preserve"> </v>
      </c>
    </row>
    <row r="1663" spans="1:4" x14ac:dyDescent="0.25">
      <c r="A1663" s="120" t="s">
        <v>1112</v>
      </c>
      <c r="D1663" s="119" t="str">
        <f t="shared" si="25"/>
        <v xml:space="preserve"> </v>
      </c>
    </row>
    <row r="1664" spans="1:4" x14ac:dyDescent="0.25">
      <c r="A1664" s="120" t="s">
        <v>1112</v>
      </c>
      <c r="D1664" s="119" t="str">
        <f t="shared" si="25"/>
        <v xml:space="preserve"> </v>
      </c>
    </row>
    <row r="1665" spans="1:4" x14ac:dyDescent="0.25">
      <c r="A1665" s="120" t="s">
        <v>1112</v>
      </c>
      <c r="D1665" s="119" t="str">
        <f t="shared" si="25"/>
        <v xml:space="preserve"> </v>
      </c>
    </row>
    <row r="1666" spans="1:4" x14ac:dyDescent="0.25">
      <c r="A1666" s="120" t="s">
        <v>1112</v>
      </c>
      <c r="D1666" s="119" t="str">
        <f t="shared" si="25"/>
        <v xml:space="preserve"> </v>
      </c>
    </row>
    <row r="1667" spans="1:4" x14ac:dyDescent="0.25">
      <c r="A1667" s="120" t="s">
        <v>1112</v>
      </c>
      <c r="D1667" s="119" t="str">
        <f t="shared" ref="D1667:D1730" si="26">B1667&amp;" "&amp;C1667</f>
        <v xml:space="preserve"> </v>
      </c>
    </row>
    <row r="1668" spans="1:4" x14ac:dyDescent="0.25">
      <c r="A1668" s="120" t="s">
        <v>1112</v>
      </c>
      <c r="D1668" s="119" t="str">
        <f t="shared" si="26"/>
        <v xml:space="preserve"> </v>
      </c>
    </row>
    <row r="1669" spans="1:4" x14ac:dyDescent="0.25">
      <c r="A1669" s="120" t="s">
        <v>1112</v>
      </c>
      <c r="D1669" s="119" t="str">
        <f t="shared" si="26"/>
        <v xml:space="preserve"> </v>
      </c>
    </row>
    <row r="1670" spans="1:4" x14ac:dyDescent="0.25">
      <c r="A1670" s="120" t="s">
        <v>1112</v>
      </c>
      <c r="D1670" s="119" t="str">
        <f t="shared" si="26"/>
        <v xml:space="preserve"> </v>
      </c>
    </row>
    <row r="1671" spans="1:4" x14ac:dyDescent="0.25">
      <c r="A1671" s="120" t="s">
        <v>1112</v>
      </c>
      <c r="D1671" s="119" t="str">
        <f t="shared" si="26"/>
        <v xml:space="preserve"> </v>
      </c>
    </row>
    <row r="1672" spans="1:4" x14ac:dyDescent="0.25">
      <c r="A1672" s="120" t="s">
        <v>1112</v>
      </c>
      <c r="D1672" s="119" t="str">
        <f t="shared" si="26"/>
        <v xml:space="preserve"> </v>
      </c>
    </row>
    <row r="1673" spans="1:4" x14ac:dyDescent="0.25">
      <c r="A1673" s="120" t="s">
        <v>1112</v>
      </c>
      <c r="D1673" s="119" t="str">
        <f t="shared" si="26"/>
        <v xml:space="preserve"> </v>
      </c>
    </row>
    <row r="1674" spans="1:4" x14ac:dyDescent="0.25">
      <c r="A1674" s="120" t="s">
        <v>1112</v>
      </c>
      <c r="D1674" s="119" t="str">
        <f t="shared" si="26"/>
        <v xml:space="preserve"> </v>
      </c>
    </row>
    <row r="1675" spans="1:4" x14ac:dyDescent="0.25">
      <c r="A1675" s="120" t="s">
        <v>1112</v>
      </c>
      <c r="D1675" s="119" t="str">
        <f t="shared" si="26"/>
        <v xml:space="preserve"> </v>
      </c>
    </row>
    <row r="1676" spans="1:4" x14ac:dyDescent="0.25">
      <c r="A1676" s="120" t="s">
        <v>1112</v>
      </c>
      <c r="D1676" s="119" t="str">
        <f t="shared" si="26"/>
        <v xml:space="preserve"> </v>
      </c>
    </row>
    <row r="1677" spans="1:4" x14ac:dyDescent="0.25">
      <c r="A1677" s="120" t="s">
        <v>1112</v>
      </c>
      <c r="D1677" s="119" t="str">
        <f t="shared" si="26"/>
        <v xml:space="preserve"> </v>
      </c>
    </row>
    <row r="1678" spans="1:4" x14ac:dyDescent="0.25">
      <c r="A1678" s="120" t="s">
        <v>1112</v>
      </c>
      <c r="D1678" s="119" t="str">
        <f t="shared" si="26"/>
        <v xml:space="preserve"> </v>
      </c>
    </row>
    <row r="1679" spans="1:4" x14ac:dyDescent="0.25">
      <c r="A1679" s="120" t="s">
        <v>1112</v>
      </c>
      <c r="D1679" s="119" t="str">
        <f t="shared" si="26"/>
        <v xml:space="preserve"> </v>
      </c>
    </row>
    <row r="1680" spans="1:4" x14ac:dyDescent="0.25">
      <c r="A1680" s="120" t="s">
        <v>1112</v>
      </c>
      <c r="D1680" s="119" t="str">
        <f t="shared" si="26"/>
        <v xml:space="preserve"> </v>
      </c>
    </row>
    <row r="1681" spans="1:4" x14ac:dyDescent="0.25">
      <c r="A1681" s="120" t="s">
        <v>1112</v>
      </c>
      <c r="D1681" s="119" t="str">
        <f t="shared" si="26"/>
        <v xml:space="preserve"> </v>
      </c>
    </row>
    <row r="1682" spans="1:4" x14ac:dyDescent="0.25">
      <c r="A1682" s="120" t="s">
        <v>1112</v>
      </c>
      <c r="D1682" s="119" t="str">
        <f t="shared" si="26"/>
        <v xml:space="preserve"> </v>
      </c>
    </row>
    <row r="1683" spans="1:4" x14ac:dyDescent="0.25">
      <c r="A1683" s="120" t="s">
        <v>1112</v>
      </c>
      <c r="D1683" s="119" t="str">
        <f t="shared" si="26"/>
        <v xml:space="preserve"> </v>
      </c>
    </row>
    <row r="1684" spans="1:4" x14ac:dyDescent="0.25">
      <c r="A1684" s="120" t="s">
        <v>1112</v>
      </c>
      <c r="D1684" s="119" t="str">
        <f t="shared" si="26"/>
        <v xml:space="preserve"> </v>
      </c>
    </row>
    <row r="1685" spans="1:4" x14ac:dyDescent="0.25">
      <c r="A1685" s="120" t="s">
        <v>1112</v>
      </c>
      <c r="D1685" s="119" t="str">
        <f t="shared" si="26"/>
        <v xml:space="preserve"> </v>
      </c>
    </row>
    <row r="1686" spans="1:4" x14ac:dyDescent="0.25">
      <c r="A1686" s="120" t="s">
        <v>1112</v>
      </c>
      <c r="D1686" s="119" t="str">
        <f t="shared" si="26"/>
        <v xml:space="preserve"> </v>
      </c>
    </row>
    <row r="1687" spans="1:4" x14ac:dyDescent="0.25">
      <c r="A1687" s="120" t="s">
        <v>1112</v>
      </c>
      <c r="D1687" s="119" t="str">
        <f t="shared" si="26"/>
        <v xml:space="preserve"> </v>
      </c>
    </row>
    <row r="1688" spans="1:4" x14ac:dyDescent="0.25">
      <c r="A1688" s="120" t="s">
        <v>1112</v>
      </c>
      <c r="D1688" s="119" t="str">
        <f t="shared" si="26"/>
        <v xml:space="preserve"> </v>
      </c>
    </row>
    <row r="1689" spans="1:4" x14ac:dyDescent="0.25">
      <c r="A1689" s="120" t="s">
        <v>1112</v>
      </c>
      <c r="D1689" s="119" t="str">
        <f t="shared" si="26"/>
        <v xml:space="preserve"> </v>
      </c>
    </row>
    <row r="1690" spans="1:4" x14ac:dyDescent="0.25">
      <c r="A1690" s="120" t="s">
        <v>1112</v>
      </c>
      <c r="D1690" s="119" t="str">
        <f t="shared" si="26"/>
        <v xml:space="preserve"> </v>
      </c>
    </row>
    <row r="1691" spans="1:4" x14ac:dyDescent="0.25">
      <c r="A1691" s="120" t="s">
        <v>1112</v>
      </c>
      <c r="D1691" s="119" t="str">
        <f t="shared" si="26"/>
        <v xml:space="preserve"> </v>
      </c>
    </row>
    <row r="1692" spans="1:4" x14ac:dyDescent="0.25">
      <c r="A1692" s="120" t="s">
        <v>1112</v>
      </c>
      <c r="D1692" s="119" t="str">
        <f t="shared" si="26"/>
        <v xml:space="preserve"> </v>
      </c>
    </row>
    <row r="1693" spans="1:4" x14ac:dyDescent="0.25">
      <c r="A1693" s="120" t="s">
        <v>1112</v>
      </c>
      <c r="D1693" s="119" t="str">
        <f t="shared" si="26"/>
        <v xml:space="preserve"> </v>
      </c>
    </row>
    <row r="1694" spans="1:4" x14ac:dyDescent="0.25">
      <c r="A1694" s="120" t="s">
        <v>1112</v>
      </c>
      <c r="D1694" s="119" t="str">
        <f t="shared" si="26"/>
        <v xml:space="preserve"> </v>
      </c>
    </row>
    <row r="1695" spans="1:4" x14ac:dyDescent="0.25">
      <c r="A1695" s="120" t="s">
        <v>1112</v>
      </c>
      <c r="D1695" s="119" t="str">
        <f t="shared" si="26"/>
        <v xml:space="preserve"> </v>
      </c>
    </row>
    <row r="1696" spans="1:4" x14ac:dyDescent="0.25">
      <c r="A1696" s="120" t="s">
        <v>1112</v>
      </c>
      <c r="D1696" s="119" t="str">
        <f t="shared" si="26"/>
        <v xml:space="preserve"> </v>
      </c>
    </row>
    <row r="1697" spans="1:4" x14ac:dyDescent="0.25">
      <c r="A1697" s="120" t="s">
        <v>1112</v>
      </c>
      <c r="D1697" s="119" t="str">
        <f t="shared" si="26"/>
        <v xml:space="preserve"> </v>
      </c>
    </row>
    <row r="1698" spans="1:4" x14ac:dyDescent="0.25">
      <c r="A1698" s="120" t="s">
        <v>1112</v>
      </c>
      <c r="D1698" s="119" t="str">
        <f t="shared" si="26"/>
        <v xml:space="preserve"> </v>
      </c>
    </row>
    <row r="1699" spans="1:4" x14ac:dyDescent="0.25">
      <c r="A1699" s="120" t="s">
        <v>1112</v>
      </c>
      <c r="D1699" s="119" t="str">
        <f t="shared" si="26"/>
        <v xml:space="preserve"> </v>
      </c>
    </row>
    <row r="1700" spans="1:4" x14ac:dyDescent="0.25">
      <c r="A1700" s="120" t="s">
        <v>1112</v>
      </c>
      <c r="D1700" s="119" t="str">
        <f t="shared" si="26"/>
        <v xml:space="preserve"> </v>
      </c>
    </row>
    <row r="1701" spans="1:4" x14ac:dyDescent="0.25">
      <c r="A1701" s="120" t="s">
        <v>1112</v>
      </c>
      <c r="D1701" s="119" t="str">
        <f t="shared" si="26"/>
        <v xml:space="preserve"> </v>
      </c>
    </row>
    <row r="1702" spans="1:4" x14ac:dyDescent="0.25">
      <c r="A1702" s="120" t="s">
        <v>1112</v>
      </c>
      <c r="D1702" s="119" t="str">
        <f t="shared" si="26"/>
        <v xml:space="preserve"> </v>
      </c>
    </row>
    <row r="1703" spans="1:4" x14ac:dyDescent="0.25">
      <c r="A1703" s="120" t="s">
        <v>1112</v>
      </c>
      <c r="D1703" s="119" t="str">
        <f t="shared" si="26"/>
        <v xml:space="preserve"> </v>
      </c>
    </row>
    <row r="1704" spans="1:4" x14ac:dyDescent="0.25">
      <c r="A1704" s="120" t="s">
        <v>1112</v>
      </c>
      <c r="D1704" s="119" t="str">
        <f t="shared" si="26"/>
        <v xml:space="preserve"> </v>
      </c>
    </row>
    <row r="1705" spans="1:4" x14ac:dyDescent="0.25">
      <c r="A1705" s="120" t="s">
        <v>1112</v>
      </c>
      <c r="D1705" s="119" t="str">
        <f t="shared" si="26"/>
        <v xml:space="preserve"> </v>
      </c>
    </row>
    <row r="1706" spans="1:4" x14ac:dyDescent="0.25">
      <c r="A1706" s="120" t="s">
        <v>1112</v>
      </c>
      <c r="D1706" s="119" t="str">
        <f t="shared" si="26"/>
        <v xml:space="preserve"> </v>
      </c>
    </row>
    <row r="1707" spans="1:4" x14ac:dyDescent="0.25">
      <c r="A1707" s="120" t="s">
        <v>1112</v>
      </c>
      <c r="D1707" s="119" t="str">
        <f t="shared" si="26"/>
        <v xml:space="preserve"> </v>
      </c>
    </row>
    <row r="1708" spans="1:4" x14ac:dyDescent="0.25">
      <c r="A1708" s="120" t="s">
        <v>1112</v>
      </c>
      <c r="D1708" s="119" t="str">
        <f t="shared" si="26"/>
        <v xml:space="preserve"> </v>
      </c>
    </row>
    <row r="1709" spans="1:4" x14ac:dyDescent="0.25">
      <c r="A1709" s="120" t="s">
        <v>1112</v>
      </c>
      <c r="D1709" s="119" t="str">
        <f t="shared" si="26"/>
        <v xml:space="preserve"> </v>
      </c>
    </row>
    <row r="1710" spans="1:4" x14ac:dyDescent="0.25">
      <c r="A1710" s="120" t="s">
        <v>1112</v>
      </c>
      <c r="D1710" s="119" t="str">
        <f t="shared" si="26"/>
        <v xml:space="preserve"> </v>
      </c>
    </row>
    <row r="1711" spans="1:4" x14ac:dyDescent="0.25">
      <c r="A1711" s="120" t="s">
        <v>1112</v>
      </c>
      <c r="D1711" s="119" t="str">
        <f t="shared" si="26"/>
        <v xml:space="preserve"> </v>
      </c>
    </row>
    <row r="1712" spans="1:4" x14ac:dyDescent="0.25">
      <c r="A1712" s="120" t="s">
        <v>1112</v>
      </c>
      <c r="D1712" s="119" t="str">
        <f t="shared" si="26"/>
        <v xml:space="preserve"> </v>
      </c>
    </row>
    <row r="1713" spans="1:4" x14ac:dyDescent="0.25">
      <c r="A1713" s="120" t="s">
        <v>1112</v>
      </c>
      <c r="D1713" s="119" t="str">
        <f t="shared" si="26"/>
        <v xml:space="preserve"> </v>
      </c>
    </row>
    <row r="1714" spans="1:4" x14ac:dyDescent="0.25">
      <c r="A1714" s="120" t="s">
        <v>1112</v>
      </c>
      <c r="D1714" s="119" t="str">
        <f t="shared" si="26"/>
        <v xml:space="preserve"> </v>
      </c>
    </row>
    <row r="1715" spans="1:4" x14ac:dyDescent="0.25">
      <c r="A1715" s="120" t="s">
        <v>1112</v>
      </c>
      <c r="D1715" s="119" t="str">
        <f t="shared" si="26"/>
        <v xml:space="preserve"> </v>
      </c>
    </row>
    <row r="1716" spans="1:4" x14ac:dyDescent="0.25">
      <c r="A1716" s="120" t="s">
        <v>1112</v>
      </c>
      <c r="D1716" s="119" t="str">
        <f t="shared" si="26"/>
        <v xml:space="preserve"> </v>
      </c>
    </row>
    <row r="1717" spans="1:4" x14ac:dyDescent="0.25">
      <c r="A1717" s="120" t="s">
        <v>1112</v>
      </c>
      <c r="D1717" s="119" t="str">
        <f t="shared" si="26"/>
        <v xml:space="preserve"> </v>
      </c>
    </row>
    <row r="1718" spans="1:4" x14ac:dyDescent="0.25">
      <c r="A1718" s="120" t="s">
        <v>1112</v>
      </c>
      <c r="D1718" s="119" t="str">
        <f t="shared" si="26"/>
        <v xml:space="preserve"> </v>
      </c>
    </row>
    <row r="1719" spans="1:4" x14ac:dyDescent="0.25">
      <c r="A1719" s="120" t="s">
        <v>1112</v>
      </c>
      <c r="D1719" s="119" t="str">
        <f t="shared" si="26"/>
        <v xml:space="preserve"> </v>
      </c>
    </row>
    <row r="1720" spans="1:4" x14ac:dyDescent="0.25">
      <c r="A1720" s="120" t="s">
        <v>1112</v>
      </c>
      <c r="D1720" s="119" t="str">
        <f t="shared" si="26"/>
        <v xml:space="preserve"> </v>
      </c>
    </row>
    <row r="1721" spans="1:4" x14ac:dyDescent="0.25">
      <c r="A1721" s="120" t="s">
        <v>1112</v>
      </c>
      <c r="D1721" s="119" t="str">
        <f t="shared" si="26"/>
        <v xml:space="preserve"> </v>
      </c>
    </row>
    <row r="1722" spans="1:4" x14ac:dyDescent="0.25">
      <c r="A1722" s="120" t="s">
        <v>1112</v>
      </c>
      <c r="D1722" s="119" t="str">
        <f t="shared" si="26"/>
        <v xml:space="preserve"> </v>
      </c>
    </row>
    <row r="1723" spans="1:4" x14ac:dyDescent="0.25">
      <c r="A1723" s="120" t="s">
        <v>1112</v>
      </c>
      <c r="D1723" s="119" t="str">
        <f t="shared" si="26"/>
        <v xml:space="preserve"> </v>
      </c>
    </row>
    <row r="1724" spans="1:4" x14ac:dyDescent="0.25">
      <c r="A1724" s="120" t="s">
        <v>1112</v>
      </c>
      <c r="D1724" s="119" t="str">
        <f t="shared" si="26"/>
        <v xml:space="preserve"> </v>
      </c>
    </row>
    <row r="1725" spans="1:4" x14ac:dyDescent="0.25">
      <c r="A1725" s="120" t="s">
        <v>1112</v>
      </c>
      <c r="D1725" s="119" t="str">
        <f t="shared" si="26"/>
        <v xml:space="preserve"> </v>
      </c>
    </row>
    <row r="1726" spans="1:4" x14ac:dyDescent="0.25">
      <c r="A1726" s="120" t="s">
        <v>1112</v>
      </c>
      <c r="D1726" s="119" t="str">
        <f t="shared" si="26"/>
        <v xml:space="preserve"> </v>
      </c>
    </row>
    <row r="1727" spans="1:4" x14ac:dyDescent="0.25">
      <c r="A1727" s="120" t="s">
        <v>1112</v>
      </c>
      <c r="D1727" s="119" t="str">
        <f t="shared" si="26"/>
        <v xml:space="preserve"> </v>
      </c>
    </row>
    <row r="1728" spans="1:4" x14ac:dyDescent="0.25">
      <c r="A1728" s="120" t="s">
        <v>1112</v>
      </c>
      <c r="D1728" s="119" t="str">
        <f t="shared" si="26"/>
        <v xml:space="preserve"> </v>
      </c>
    </row>
    <row r="1729" spans="1:4" x14ac:dyDescent="0.25">
      <c r="A1729" s="120" t="s">
        <v>1112</v>
      </c>
      <c r="D1729" s="119" t="str">
        <f t="shared" si="26"/>
        <v xml:space="preserve"> </v>
      </c>
    </row>
    <row r="1730" spans="1:4" x14ac:dyDescent="0.25">
      <c r="A1730" s="120" t="s">
        <v>1112</v>
      </c>
      <c r="D1730" s="119" t="str">
        <f t="shared" si="26"/>
        <v xml:space="preserve"> </v>
      </c>
    </row>
    <row r="1731" spans="1:4" x14ac:dyDescent="0.25">
      <c r="A1731" s="120" t="s">
        <v>1112</v>
      </c>
      <c r="D1731" s="119" t="str">
        <f t="shared" ref="D1731:D1794" si="27">B1731&amp;" "&amp;C1731</f>
        <v xml:space="preserve"> </v>
      </c>
    </row>
    <row r="1732" spans="1:4" x14ac:dyDescent="0.25">
      <c r="A1732" s="120" t="s">
        <v>1112</v>
      </c>
      <c r="D1732" s="119" t="str">
        <f t="shared" si="27"/>
        <v xml:space="preserve"> </v>
      </c>
    </row>
    <row r="1733" spans="1:4" x14ac:dyDescent="0.25">
      <c r="A1733" s="120" t="s">
        <v>1112</v>
      </c>
      <c r="D1733" s="119" t="str">
        <f t="shared" si="27"/>
        <v xml:space="preserve"> </v>
      </c>
    </row>
    <row r="1734" spans="1:4" x14ac:dyDescent="0.25">
      <c r="A1734" s="120" t="s">
        <v>1112</v>
      </c>
      <c r="D1734" s="119" t="str">
        <f t="shared" si="27"/>
        <v xml:space="preserve"> </v>
      </c>
    </row>
    <row r="1735" spans="1:4" x14ac:dyDescent="0.25">
      <c r="A1735" s="120" t="s">
        <v>1112</v>
      </c>
      <c r="D1735" s="119" t="str">
        <f t="shared" si="27"/>
        <v xml:space="preserve"> </v>
      </c>
    </row>
    <row r="1736" spans="1:4" x14ac:dyDescent="0.25">
      <c r="A1736" s="120" t="s">
        <v>1112</v>
      </c>
      <c r="D1736" s="119" t="str">
        <f t="shared" si="27"/>
        <v xml:space="preserve"> </v>
      </c>
    </row>
    <row r="1737" spans="1:4" x14ac:dyDescent="0.25">
      <c r="A1737" s="120" t="s">
        <v>1112</v>
      </c>
      <c r="D1737" s="119" t="str">
        <f t="shared" si="27"/>
        <v xml:space="preserve"> </v>
      </c>
    </row>
    <row r="1738" spans="1:4" x14ac:dyDescent="0.25">
      <c r="A1738" s="120" t="s">
        <v>1112</v>
      </c>
      <c r="D1738" s="119" t="str">
        <f t="shared" si="27"/>
        <v xml:space="preserve"> </v>
      </c>
    </row>
    <row r="1739" spans="1:4" x14ac:dyDescent="0.25">
      <c r="A1739" s="120" t="s">
        <v>1112</v>
      </c>
      <c r="D1739" s="119" t="str">
        <f t="shared" si="27"/>
        <v xml:space="preserve"> </v>
      </c>
    </row>
    <row r="1740" spans="1:4" x14ac:dyDescent="0.25">
      <c r="A1740" s="120" t="s">
        <v>1112</v>
      </c>
      <c r="D1740" s="119" t="str">
        <f t="shared" si="27"/>
        <v xml:space="preserve"> </v>
      </c>
    </row>
    <row r="1741" spans="1:4" x14ac:dyDescent="0.25">
      <c r="A1741" s="120" t="s">
        <v>1112</v>
      </c>
      <c r="D1741" s="119" t="str">
        <f t="shared" si="27"/>
        <v xml:space="preserve"> </v>
      </c>
    </row>
    <row r="1742" spans="1:4" x14ac:dyDescent="0.25">
      <c r="A1742" s="120" t="s">
        <v>1112</v>
      </c>
      <c r="D1742" s="119" t="str">
        <f t="shared" si="27"/>
        <v xml:space="preserve"> </v>
      </c>
    </row>
    <row r="1743" spans="1:4" x14ac:dyDescent="0.25">
      <c r="A1743" s="120" t="s">
        <v>1112</v>
      </c>
      <c r="D1743" s="119" t="str">
        <f t="shared" si="27"/>
        <v xml:space="preserve"> </v>
      </c>
    </row>
    <row r="1744" spans="1:4" x14ac:dyDescent="0.25">
      <c r="A1744" s="120" t="s">
        <v>1112</v>
      </c>
      <c r="D1744" s="119" t="str">
        <f t="shared" si="27"/>
        <v xml:space="preserve"> </v>
      </c>
    </row>
    <row r="1745" spans="1:4" x14ac:dyDescent="0.25">
      <c r="A1745" s="120" t="s">
        <v>1112</v>
      </c>
      <c r="D1745" s="119" t="str">
        <f t="shared" si="27"/>
        <v xml:space="preserve"> </v>
      </c>
    </row>
    <row r="1746" spans="1:4" x14ac:dyDescent="0.25">
      <c r="A1746" s="120" t="s">
        <v>1112</v>
      </c>
      <c r="D1746" s="119" t="str">
        <f t="shared" si="27"/>
        <v xml:space="preserve"> </v>
      </c>
    </row>
    <row r="1747" spans="1:4" x14ac:dyDescent="0.25">
      <c r="A1747" s="120" t="s">
        <v>1112</v>
      </c>
      <c r="D1747" s="119" t="str">
        <f t="shared" si="27"/>
        <v xml:space="preserve"> </v>
      </c>
    </row>
    <row r="1748" spans="1:4" x14ac:dyDescent="0.25">
      <c r="A1748" s="120" t="s">
        <v>1112</v>
      </c>
      <c r="D1748" s="119" t="str">
        <f t="shared" si="27"/>
        <v xml:space="preserve"> </v>
      </c>
    </row>
    <row r="1749" spans="1:4" x14ac:dyDescent="0.25">
      <c r="A1749" s="120" t="s">
        <v>1112</v>
      </c>
      <c r="D1749" s="119" t="str">
        <f t="shared" si="27"/>
        <v xml:space="preserve"> </v>
      </c>
    </row>
    <row r="1750" spans="1:4" x14ac:dyDescent="0.25">
      <c r="A1750" s="120" t="s">
        <v>1112</v>
      </c>
      <c r="D1750" s="119" t="str">
        <f t="shared" si="27"/>
        <v xml:space="preserve"> </v>
      </c>
    </row>
    <row r="1751" spans="1:4" x14ac:dyDescent="0.25">
      <c r="A1751" s="120" t="s">
        <v>1112</v>
      </c>
      <c r="D1751" s="119" t="str">
        <f t="shared" si="27"/>
        <v xml:space="preserve"> </v>
      </c>
    </row>
    <row r="1752" spans="1:4" x14ac:dyDescent="0.25">
      <c r="A1752" s="120" t="s">
        <v>1112</v>
      </c>
      <c r="D1752" s="119" t="str">
        <f t="shared" si="27"/>
        <v xml:space="preserve"> </v>
      </c>
    </row>
    <row r="1753" spans="1:4" x14ac:dyDescent="0.25">
      <c r="A1753" s="120" t="s">
        <v>1112</v>
      </c>
      <c r="D1753" s="119" t="str">
        <f t="shared" si="27"/>
        <v xml:space="preserve"> </v>
      </c>
    </row>
    <row r="1754" spans="1:4" x14ac:dyDescent="0.25">
      <c r="A1754" s="120" t="s">
        <v>1112</v>
      </c>
      <c r="D1754" s="119" t="str">
        <f t="shared" si="27"/>
        <v xml:space="preserve"> </v>
      </c>
    </row>
    <row r="1755" spans="1:4" x14ac:dyDescent="0.25">
      <c r="A1755" s="120" t="s">
        <v>1112</v>
      </c>
      <c r="D1755" s="119" t="str">
        <f t="shared" si="27"/>
        <v xml:space="preserve"> </v>
      </c>
    </row>
    <row r="1756" spans="1:4" x14ac:dyDescent="0.25">
      <c r="A1756" s="120" t="s">
        <v>1112</v>
      </c>
      <c r="D1756" s="119" t="str">
        <f t="shared" si="27"/>
        <v xml:space="preserve"> </v>
      </c>
    </row>
    <row r="1757" spans="1:4" x14ac:dyDescent="0.25">
      <c r="A1757" s="120" t="s">
        <v>1112</v>
      </c>
      <c r="D1757" s="119" t="str">
        <f t="shared" si="27"/>
        <v xml:space="preserve"> </v>
      </c>
    </row>
    <row r="1758" spans="1:4" x14ac:dyDescent="0.25">
      <c r="A1758" s="120" t="s">
        <v>1112</v>
      </c>
      <c r="D1758" s="119" t="str">
        <f t="shared" si="27"/>
        <v xml:space="preserve"> </v>
      </c>
    </row>
    <row r="1759" spans="1:4" x14ac:dyDescent="0.25">
      <c r="A1759" s="120" t="s">
        <v>1112</v>
      </c>
      <c r="D1759" s="119" t="str">
        <f t="shared" si="27"/>
        <v xml:space="preserve"> </v>
      </c>
    </row>
    <row r="1760" spans="1:4" x14ac:dyDescent="0.25">
      <c r="A1760" s="120" t="s">
        <v>1112</v>
      </c>
      <c r="D1760" s="119" t="str">
        <f t="shared" si="27"/>
        <v xml:space="preserve"> </v>
      </c>
    </row>
    <row r="1761" spans="1:4" x14ac:dyDescent="0.25">
      <c r="A1761" s="120" t="s">
        <v>1112</v>
      </c>
      <c r="D1761" s="119" t="str">
        <f t="shared" si="27"/>
        <v xml:space="preserve"> </v>
      </c>
    </row>
    <row r="1762" spans="1:4" x14ac:dyDescent="0.25">
      <c r="A1762" s="120" t="s">
        <v>1112</v>
      </c>
      <c r="D1762" s="119" t="str">
        <f t="shared" si="27"/>
        <v xml:space="preserve"> </v>
      </c>
    </row>
    <row r="1763" spans="1:4" x14ac:dyDescent="0.25">
      <c r="A1763" s="120" t="s">
        <v>1112</v>
      </c>
      <c r="D1763" s="119" t="str">
        <f t="shared" si="27"/>
        <v xml:space="preserve"> </v>
      </c>
    </row>
    <row r="1764" spans="1:4" x14ac:dyDescent="0.25">
      <c r="A1764" s="120" t="s">
        <v>1112</v>
      </c>
      <c r="D1764" s="119" t="str">
        <f t="shared" si="27"/>
        <v xml:space="preserve"> </v>
      </c>
    </row>
    <row r="1765" spans="1:4" x14ac:dyDescent="0.25">
      <c r="A1765" s="120" t="s">
        <v>1112</v>
      </c>
      <c r="D1765" s="119" t="str">
        <f t="shared" si="27"/>
        <v xml:space="preserve"> </v>
      </c>
    </row>
    <row r="1766" spans="1:4" x14ac:dyDescent="0.25">
      <c r="A1766" s="120" t="s">
        <v>1112</v>
      </c>
      <c r="D1766" s="119" t="str">
        <f t="shared" si="27"/>
        <v xml:space="preserve"> </v>
      </c>
    </row>
    <row r="1767" spans="1:4" x14ac:dyDescent="0.25">
      <c r="A1767" s="120" t="s">
        <v>1112</v>
      </c>
      <c r="D1767" s="119" t="str">
        <f t="shared" si="27"/>
        <v xml:space="preserve"> </v>
      </c>
    </row>
    <row r="1768" spans="1:4" x14ac:dyDescent="0.25">
      <c r="A1768" s="120" t="s">
        <v>1112</v>
      </c>
      <c r="D1768" s="119" t="str">
        <f t="shared" si="27"/>
        <v xml:space="preserve"> </v>
      </c>
    </row>
    <row r="1769" spans="1:4" x14ac:dyDescent="0.25">
      <c r="A1769" s="120" t="s">
        <v>1112</v>
      </c>
      <c r="D1769" s="119" t="str">
        <f t="shared" si="27"/>
        <v xml:space="preserve"> </v>
      </c>
    </row>
    <row r="1770" spans="1:4" x14ac:dyDescent="0.25">
      <c r="A1770" s="120" t="s">
        <v>1112</v>
      </c>
      <c r="D1770" s="119" t="str">
        <f t="shared" si="27"/>
        <v xml:space="preserve"> </v>
      </c>
    </row>
    <row r="1771" spans="1:4" x14ac:dyDescent="0.25">
      <c r="A1771" s="120" t="s">
        <v>1112</v>
      </c>
      <c r="D1771" s="119" t="str">
        <f t="shared" si="27"/>
        <v xml:space="preserve"> </v>
      </c>
    </row>
    <row r="1772" spans="1:4" x14ac:dyDescent="0.25">
      <c r="A1772" s="120" t="s">
        <v>1112</v>
      </c>
      <c r="D1772" s="119" t="str">
        <f t="shared" si="27"/>
        <v xml:space="preserve"> </v>
      </c>
    </row>
    <row r="1773" spans="1:4" x14ac:dyDescent="0.25">
      <c r="A1773" s="120" t="s">
        <v>1112</v>
      </c>
      <c r="D1773" s="119" t="str">
        <f t="shared" si="27"/>
        <v xml:space="preserve"> </v>
      </c>
    </row>
    <row r="1774" spans="1:4" x14ac:dyDescent="0.25">
      <c r="A1774" s="120" t="s">
        <v>1112</v>
      </c>
      <c r="D1774" s="119" t="str">
        <f t="shared" si="27"/>
        <v xml:space="preserve"> </v>
      </c>
    </row>
    <row r="1775" spans="1:4" x14ac:dyDescent="0.25">
      <c r="A1775" s="120" t="s">
        <v>1112</v>
      </c>
      <c r="D1775" s="119" t="str">
        <f t="shared" si="27"/>
        <v xml:space="preserve"> </v>
      </c>
    </row>
    <row r="1776" spans="1:4" x14ac:dyDescent="0.25">
      <c r="A1776" s="120" t="s">
        <v>1112</v>
      </c>
      <c r="D1776" s="119" t="str">
        <f t="shared" si="27"/>
        <v xml:space="preserve"> </v>
      </c>
    </row>
    <row r="1777" spans="1:4" x14ac:dyDescent="0.25">
      <c r="A1777" s="120" t="s">
        <v>1112</v>
      </c>
      <c r="D1777" s="119" t="str">
        <f t="shared" si="27"/>
        <v xml:space="preserve"> </v>
      </c>
    </row>
    <row r="1778" spans="1:4" x14ac:dyDescent="0.25">
      <c r="A1778" s="120" t="s">
        <v>1112</v>
      </c>
      <c r="D1778" s="119" t="str">
        <f t="shared" si="27"/>
        <v xml:space="preserve"> </v>
      </c>
    </row>
    <row r="1779" spans="1:4" x14ac:dyDescent="0.25">
      <c r="A1779" s="120" t="s">
        <v>1112</v>
      </c>
      <c r="D1779" s="119" t="str">
        <f t="shared" si="27"/>
        <v xml:space="preserve"> </v>
      </c>
    </row>
    <row r="1780" spans="1:4" x14ac:dyDescent="0.25">
      <c r="A1780" s="120" t="s">
        <v>1112</v>
      </c>
      <c r="D1780" s="119" t="str">
        <f t="shared" si="27"/>
        <v xml:space="preserve"> </v>
      </c>
    </row>
    <row r="1781" spans="1:4" x14ac:dyDescent="0.25">
      <c r="A1781" s="120" t="s">
        <v>1112</v>
      </c>
      <c r="D1781" s="119" t="str">
        <f t="shared" si="27"/>
        <v xml:space="preserve"> </v>
      </c>
    </row>
    <row r="1782" spans="1:4" x14ac:dyDescent="0.25">
      <c r="A1782" s="120" t="s">
        <v>1112</v>
      </c>
      <c r="D1782" s="119" t="str">
        <f t="shared" si="27"/>
        <v xml:space="preserve"> </v>
      </c>
    </row>
    <row r="1783" spans="1:4" x14ac:dyDescent="0.25">
      <c r="A1783" s="120" t="s">
        <v>1112</v>
      </c>
      <c r="D1783" s="119" t="str">
        <f t="shared" si="27"/>
        <v xml:space="preserve"> </v>
      </c>
    </row>
    <row r="1784" spans="1:4" x14ac:dyDescent="0.25">
      <c r="A1784" s="120" t="s">
        <v>1112</v>
      </c>
      <c r="D1784" s="119" t="str">
        <f t="shared" si="27"/>
        <v xml:space="preserve"> </v>
      </c>
    </row>
    <row r="1785" spans="1:4" x14ac:dyDescent="0.25">
      <c r="A1785" s="120" t="s">
        <v>1112</v>
      </c>
      <c r="D1785" s="119" t="str">
        <f t="shared" si="27"/>
        <v xml:space="preserve"> </v>
      </c>
    </row>
    <row r="1786" spans="1:4" x14ac:dyDescent="0.25">
      <c r="A1786" s="120" t="s">
        <v>1112</v>
      </c>
      <c r="D1786" s="119" t="str">
        <f t="shared" si="27"/>
        <v xml:space="preserve"> </v>
      </c>
    </row>
    <row r="1787" spans="1:4" x14ac:dyDescent="0.25">
      <c r="A1787" s="120" t="s">
        <v>1112</v>
      </c>
      <c r="D1787" s="119" t="str">
        <f t="shared" si="27"/>
        <v xml:space="preserve"> </v>
      </c>
    </row>
    <row r="1788" spans="1:4" x14ac:dyDescent="0.25">
      <c r="A1788" s="120" t="s">
        <v>1112</v>
      </c>
      <c r="D1788" s="119" t="str">
        <f t="shared" si="27"/>
        <v xml:space="preserve"> </v>
      </c>
    </row>
    <row r="1789" spans="1:4" x14ac:dyDescent="0.25">
      <c r="A1789" s="120" t="s">
        <v>1112</v>
      </c>
      <c r="D1789" s="119" t="str">
        <f t="shared" si="27"/>
        <v xml:space="preserve"> </v>
      </c>
    </row>
    <row r="1790" spans="1:4" x14ac:dyDescent="0.25">
      <c r="A1790" s="120" t="s">
        <v>1112</v>
      </c>
      <c r="D1790" s="119" t="str">
        <f t="shared" si="27"/>
        <v xml:space="preserve"> </v>
      </c>
    </row>
    <row r="1791" spans="1:4" x14ac:dyDescent="0.25">
      <c r="A1791" s="120" t="s">
        <v>1112</v>
      </c>
      <c r="D1791" s="119" t="str">
        <f t="shared" si="27"/>
        <v xml:space="preserve"> </v>
      </c>
    </row>
    <row r="1792" spans="1:4" x14ac:dyDescent="0.25">
      <c r="A1792" s="120" t="s">
        <v>1112</v>
      </c>
      <c r="D1792" s="119" t="str">
        <f t="shared" si="27"/>
        <v xml:space="preserve"> </v>
      </c>
    </row>
    <row r="1793" spans="1:4" x14ac:dyDescent="0.25">
      <c r="A1793" s="120" t="s">
        <v>1112</v>
      </c>
      <c r="D1793" s="119" t="str">
        <f t="shared" si="27"/>
        <v xml:space="preserve"> </v>
      </c>
    </row>
    <row r="1794" spans="1:4" x14ac:dyDescent="0.25">
      <c r="A1794" s="120" t="s">
        <v>1112</v>
      </c>
      <c r="D1794" s="119" t="str">
        <f t="shared" si="27"/>
        <v xml:space="preserve"> </v>
      </c>
    </row>
    <row r="1795" spans="1:4" x14ac:dyDescent="0.25">
      <c r="A1795" s="120" t="s">
        <v>1112</v>
      </c>
      <c r="D1795" s="119" t="str">
        <f t="shared" ref="D1795:D1858" si="28">B1795&amp;" "&amp;C1795</f>
        <v xml:space="preserve"> </v>
      </c>
    </row>
    <row r="1796" spans="1:4" x14ac:dyDescent="0.25">
      <c r="A1796" s="120" t="s">
        <v>1112</v>
      </c>
      <c r="D1796" s="119" t="str">
        <f t="shared" si="28"/>
        <v xml:space="preserve"> </v>
      </c>
    </row>
    <row r="1797" spans="1:4" x14ac:dyDescent="0.25">
      <c r="A1797" s="120" t="s">
        <v>1112</v>
      </c>
      <c r="D1797" s="119" t="str">
        <f t="shared" si="28"/>
        <v xml:space="preserve"> </v>
      </c>
    </row>
    <row r="1798" spans="1:4" x14ac:dyDescent="0.25">
      <c r="A1798" s="120" t="s">
        <v>1112</v>
      </c>
      <c r="D1798" s="119" t="str">
        <f t="shared" si="28"/>
        <v xml:space="preserve"> </v>
      </c>
    </row>
    <row r="1799" spans="1:4" x14ac:dyDescent="0.25">
      <c r="A1799" s="120" t="s">
        <v>1112</v>
      </c>
      <c r="D1799" s="119" t="str">
        <f t="shared" si="28"/>
        <v xml:space="preserve"> </v>
      </c>
    </row>
    <row r="1800" spans="1:4" x14ac:dyDescent="0.25">
      <c r="A1800" s="120" t="s">
        <v>1112</v>
      </c>
      <c r="D1800" s="119" t="str">
        <f t="shared" si="28"/>
        <v xml:space="preserve"> </v>
      </c>
    </row>
    <row r="1801" spans="1:4" x14ac:dyDescent="0.25">
      <c r="A1801" s="120" t="s">
        <v>1112</v>
      </c>
      <c r="D1801" s="119" t="str">
        <f t="shared" si="28"/>
        <v xml:space="preserve"> </v>
      </c>
    </row>
    <row r="1802" spans="1:4" x14ac:dyDescent="0.25">
      <c r="A1802" s="120" t="s">
        <v>1112</v>
      </c>
      <c r="D1802" s="119" t="str">
        <f t="shared" si="28"/>
        <v xml:space="preserve"> </v>
      </c>
    </row>
    <row r="1803" spans="1:4" x14ac:dyDescent="0.25">
      <c r="A1803" s="120" t="s">
        <v>1112</v>
      </c>
      <c r="D1803" s="119" t="str">
        <f t="shared" si="28"/>
        <v xml:space="preserve"> </v>
      </c>
    </row>
    <row r="1804" spans="1:4" x14ac:dyDescent="0.25">
      <c r="A1804" s="120" t="s">
        <v>1112</v>
      </c>
      <c r="D1804" s="119" t="str">
        <f t="shared" si="28"/>
        <v xml:space="preserve"> </v>
      </c>
    </row>
    <row r="1805" spans="1:4" x14ac:dyDescent="0.25">
      <c r="A1805" s="120" t="s">
        <v>1112</v>
      </c>
      <c r="D1805" s="119" t="str">
        <f t="shared" si="28"/>
        <v xml:space="preserve"> </v>
      </c>
    </row>
    <row r="1806" spans="1:4" x14ac:dyDescent="0.25">
      <c r="A1806" s="120" t="s">
        <v>1112</v>
      </c>
      <c r="D1806" s="119" t="str">
        <f t="shared" si="28"/>
        <v xml:space="preserve"> </v>
      </c>
    </row>
    <row r="1807" spans="1:4" x14ac:dyDescent="0.25">
      <c r="A1807" s="120" t="s">
        <v>1112</v>
      </c>
      <c r="D1807" s="119" t="str">
        <f t="shared" si="28"/>
        <v xml:space="preserve"> </v>
      </c>
    </row>
    <row r="1808" spans="1:4" x14ac:dyDescent="0.25">
      <c r="A1808" s="120" t="s">
        <v>1112</v>
      </c>
      <c r="D1808" s="119" t="str">
        <f t="shared" si="28"/>
        <v xml:space="preserve"> </v>
      </c>
    </row>
    <row r="1809" spans="1:4" x14ac:dyDescent="0.25">
      <c r="A1809" s="120" t="s">
        <v>1112</v>
      </c>
      <c r="D1809" s="119" t="str">
        <f t="shared" si="28"/>
        <v xml:space="preserve"> </v>
      </c>
    </row>
    <row r="1810" spans="1:4" x14ac:dyDescent="0.25">
      <c r="A1810" s="120" t="s">
        <v>1112</v>
      </c>
      <c r="D1810" s="119" t="str">
        <f t="shared" si="28"/>
        <v xml:space="preserve"> </v>
      </c>
    </row>
    <row r="1811" spans="1:4" x14ac:dyDescent="0.25">
      <c r="A1811" s="120" t="s">
        <v>1112</v>
      </c>
      <c r="D1811" s="119" t="str">
        <f t="shared" si="28"/>
        <v xml:space="preserve"> </v>
      </c>
    </row>
    <row r="1812" spans="1:4" x14ac:dyDescent="0.25">
      <c r="A1812" s="120" t="s">
        <v>1112</v>
      </c>
      <c r="D1812" s="119" t="str">
        <f t="shared" si="28"/>
        <v xml:space="preserve"> </v>
      </c>
    </row>
    <row r="1813" spans="1:4" x14ac:dyDescent="0.25">
      <c r="A1813" s="120" t="s">
        <v>1112</v>
      </c>
      <c r="D1813" s="119" t="str">
        <f t="shared" si="28"/>
        <v xml:space="preserve"> </v>
      </c>
    </row>
    <row r="1814" spans="1:4" x14ac:dyDescent="0.25">
      <c r="A1814" s="120" t="s">
        <v>1112</v>
      </c>
      <c r="D1814" s="119" t="str">
        <f t="shared" si="28"/>
        <v xml:space="preserve"> </v>
      </c>
    </row>
    <row r="1815" spans="1:4" x14ac:dyDescent="0.25">
      <c r="A1815" s="120" t="s">
        <v>1112</v>
      </c>
      <c r="D1815" s="119" t="str">
        <f t="shared" si="28"/>
        <v xml:space="preserve"> </v>
      </c>
    </row>
    <row r="1816" spans="1:4" x14ac:dyDescent="0.25">
      <c r="A1816" s="120" t="s">
        <v>1112</v>
      </c>
      <c r="D1816" s="119" t="str">
        <f t="shared" si="28"/>
        <v xml:space="preserve"> </v>
      </c>
    </row>
    <row r="1817" spans="1:4" x14ac:dyDescent="0.25">
      <c r="A1817" s="120" t="s">
        <v>1112</v>
      </c>
      <c r="D1817" s="119" t="str">
        <f t="shared" si="28"/>
        <v xml:space="preserve"> </v>
      </c>
    </row>
    <row r="1818" spans="1:4" x14ac:dyDescent="0.25">
      <c r="A1818" s="120" t="s">
        <v>1112</v>
      </c>
      <c r="D1818" s="119" t="str">
        <f t="shared" si="28"/>
        <v xml:space="preserve"> </v>
      </c>
    </row>
    <row r="1819" spans="1:4" x14ac:dyDescent="0.25">
      <c r="A1819" s="120" t="s">
        <v>1112</v>
      </c>
      <c r="D1819" s="119" t="str">
        <f t="shared" si="28"/>
        <v xml:space="preserve"> </v>
      </c>
    </row>
    <row r="1820" spans="1:4" x14ac:dyDescent="0.25">
      <c r="A1820" s="120" t="s">
        <v>1112</v>
      </c>
      <c r="D1820" s="119" t="str">
        <f t="shared" si="28"/>
        <v xml:space="preserve"> </v>
      </c>
    </row>
    <row r="1821" spans="1:4" x14ac:dyDescent="0.25">
      <c r="A1821" s="120" t="s">
        <v>1112</v>
      </c>
      <c r="D1821" s="119" t="str">
        <f t="shared" si="28"/>
        <v xml:space="preserve"> </v>
      </c>
    </row>
    <row r="1822" spans="1:4" x14ac:dyDescent="0.25">
      <c r="A1822" s="120" t="s">
        <v>1112</v>
      </c>
      <c r="D1822" s="119" t="str">
        <f t="shared" si="28"/>
        <v xml:space="preserve"> </v>
      </c>
    </row>
    <row r="1823" spans="1:4" x14ac:dyDescent="0.25">
      <c r="A1823" s="120" t="s">
        <v>1112</v>
      </c>
      <c r="D1823" s="119" t="str">
        <f t="shared" si="28"/>
        <v xml:space="preserve"> </v>
      </c>
    </row>
    <row r="1824" spans="1:4" x14ac:dyDescent="0.25">
      <c r="A1824" s="120" t="s">
        <v>1112</v>
      </c>
      <c r="D1824" s="119" t="str">
        <f t="shared" si="28"/>
        <v xml:space="preserve"> </v>
      </c>
    </row>
    <row r="1825" spans="1:4" x14ac:dyDescent="0.25">
      <c r="A1825" s="120" t="s">
        <v>1112</v>
      </c>
      <c r="D1825" s="119" t="str">
        <f t="shared" si="28"/>
        <v xml:space="preserve"> </v>
      </c>
    </row>
    <row r="1826" spans="1:4" x14ac:dyDescent="0.25">
      <c r="A1826" s="120" t="s">
        <v>1112</v>
      </c>
      <c r="D1826" s="119" t="str">
        <f t="shared" si="28"/>
        <v xml:space="preserve"> </v>
      </c>
    </row>
    <row r="1827" spans="1:4" x14ac:dyDescent="0.25">
      <c r="A1827" s="120" t="s">
        <v>1112</v>
      </c>
      <c r="D1827" s="119" t="str">
        <f t="shared" si="28"/>
        <v xml:space="preserve"> </v>
      </c>
    </row>
    <row r="1828" spans="1:4" x14ac:dyDescent="0.25">
      <c r="A1828" s="120" t="s">
        <v>1112</v>
      </c>
      <c r="D1828" s="119" t="str">
        <f t="shared" si="28"/>
        <v xml:space="preserve"> </v>
      </c>
    </row>
    <row r="1829" spans="1:4" x14ac:dyDescent="0.25">
      <c r="A1829" s="120" t="s">
        <v>1112</v>
      </c>
      <c r="D1829" s="119" t="str">
        <f t="shared" si="28"/>
        <v xml:space="preserve"> </v>
      </c>
    </row>
    <row r="1830" spans="1:4" x14ac:dyDescent="0.25">
      <c r="A1830" s="120" t="s">
        <v>1112</v>
      </c>
      <c r="D1830" s="119" t="str">
        <f t="shared" si="28"/>
        <v xml:space="preserve"> </v>
      </c>
    </row>
    <row r="1831" spans="1:4" x14ac:dyDescent="0.25">
      <c r="A1831" s="120" t="s">
        <v>1112</v>
      </c>
      <c r="D1831" s="119" t="str">
        <f t="shared" si="28"/>
        <v xml:space="preserve"> </v>
      </c>
    </row>
    <row r="1832" spans="1:4" x14ac:dyDescent="0.25">
      <c r="A1832" s="120" t="s">
        <v>1112</v>
      </c>
      <c r="D1832" s="119" t="str">
        <f t="shared" si="28"/>
        <v xml:space="preserve"> </v>
      </c>
    </row>
    <row r="1833" spans="1:4" x14ac:dyDescent="0.25">
      <c r="A1833" s="120" t="s">
        <v>1112</v>
      </c>
      <c r="D1833" s="119" t="str">
        <f t="shared" si="28"/>
        <v xml:space="preserve"> </v>
      </c>
    </row>
    <row r="1834" spans="1:4" x14ac:dyDescent="0.25">
      <c r="A1834" s="120" t="s">
        <v>1112</v>
      </c>
      <c r="D1834" s="119" t="str">
        <f t="shared" si="28"/>
        <v xml:space="preserve"> </v>
      </c>
    </row>
    <row r="1835" spans="1:4" x14ac:dyDescent="0.25">
      <c r="A1835" s="120" t="s">
        <v>1112</v>
      </c>
      <c r="D1835" s="119" t="str">
        <f t="shared" si="28"/>
        <v xml:space="preserve"> </v>
      </c>
    </row>
    <row r="1836" spans="1:4" x14ac:dyDescent="0.25">
      <c r="A1836" s="120" t="s">
        <v>1112</v>
      </c>
      <c r="D1836" s="119" t="str">
        <f t="shared" si="28"/>
        <v xml:space="preserve"> </v>
      </c>
    </row>
    <row r="1837" spans="1:4" x14ac:dyDescent="0.25">
      <c r="A1837" s="120" t="s">
        <v>1112</v>
      </c>
      <c r="D1837" s="119" t="str">
        <f t="shared" si="28"/>
        <v xml:space="preserve"> </v>
      </c>
    </row>
    <row r="1838" spans="1:4" x14ac:dyDescent="0.25">
      <c r="A1838" s="120" t="s">
        <v>1112</v>
      </c>
      <c r="D1838" s="119" t="str">
        <f t="shared" si="28"/>
        <v xml:space="preserve"> </v>
      </c>
    </row>
    <row r="1839" spans="1:4" x14ac:dyDescent="0.25">
      <c r="A1839" s="120" t="s">
        <v>1112</v>
      </c>
      <c r="D1839" s="119" t="str">
        <f t="shared" si="28"/>
        <v xml:space="preserve"> </v>
      </c>
    </row>
    <row r="1840" spans="1:4" x14ac:dyDescent="0.25">
      <c r="A1840" s="120" t="s">
        <v>1112</v>
      </c>
      <c r="D1840" s="119" t="str">
        <f t="shared" si="28"/>
        <v xml:space="preserve"> </v>
      </c>
    </row>
    <row r="1841" spans="1:4" x14ac:dyDescent="0.25">
      <c r="A1841" s="120" t="s">
        <v>1112</v>
      </c>
      <c r="D1841" s="119" t="str">
        <f t="shared" si="28"/>
        <v xml:space="preserve"> </v>
      </c>
    </row>
    <row r="1842" spans="1:4" x14ac:dyDescent="0.25">
      <c r="A1842" s="120" t="s">
        <v>1112</v>
      </c>
      <c r="D1842" s="119" t="str">
        <f t="shared" si="28"/>
        <v xml:space="preserve"> </v>
      </c>
    </row>
    <row r="1843" spans="1:4" x14ac:dyDescent="0.25">
      <c r="A1843" s="120" t="s">
        <v>1112</v>
      </c>
      <c r="D1843" s="119" t="str">
        <f t="shared" si="28"/>
        <v xml:space="preserve"> </v>
      </c>
    </row>
    <row r="1844" spans="1:4" x14ac:dyDescent="0.25">
      <c r="A1844" s="120" t="s">
        <v>1112</v>
      </c>
      <c r="D1844" s="119" t="str">
        <f t="shared" si="28"/>
        <v xml:space="preserve"> </v>
      </c>
    </row>
    <row r="1845" spans="1:4" x14ac:dyDescent="0.25">
      <c r="A1845" s="120" t="s">
        <v>1112</v>
      </c>
      <c r="D1845" s="119" t="str">
        <f t="shared" si="28"/>
        <v xml:space="preserve"> </v>
      </c>
    </row>
    <row r="1846" spans="1:4" x14ac:dyDescent="0.25">
      <c r="A1846" s="120" t="s">
        <v>1112</v>
      </c>
      <c r="D1846" s="119" t="str">
        <f t="shared" si="28"/>
        <v xml:space="preserve"> </v>
      </c>
    </row>
    <row r="1847" spans="1:4" x14ac:dyDescent="0.25">
      <c r="A1847" s="120" t="s">
        <v>1112</v>
      </c>
      <c r="D1847" s="119" t="str">
        <f t="shared" si="28"/>
        <v xml:space="preserve"> </v>
      </c>
    </row>
    <row r="1848" spans="1:4" x14ac:dyDescent="0.25">
      <c r="A1848" s="120" t="s">
        <v>1112</v>
      </c>
      <c r="D1848" s="119" t="str">
        <f t="shared" si="28"/>
        <v xml:space="preserve"> </v>
      </c>
    </row>
    <row r="1849" spans="1:4" x14ac:dyDescent="0.25">
      <c r="A1849" s="120" t="s">
        <v>1112</v>
      </c>
      <c r="D1849" s="119" t="str">
        <f t="shared" si="28"/>
        <v xml:space="preserve"> </v>
      </c>
    </row>
    <row r="1850" spans="1:4" x14ac:dyDescent="0.25">
      <c r="A1850" s="120" t="s">
        <v>1112</v>
      </c>
      <c r="D1850" s="119" t="str">
        <f t="shared" si="28"/>
        <v xml:space="preserve"> </v>
      </c>
    </row>
    <row r="1851" spans="1:4" x14ac:dyDescent="0.25">
      <c r="A1851" s="120" t="s">
        <v>1112</v>
      </c>
      <c r="D1851" s="119" t="str">
        <f t="shared" si="28"/>
        <v xml:space="preserve"> </v>
      </c>
    </row>
    <row r="1852" spans="1:4" x14ac:dyDescent="0.25">
      <c r="A1852" s="120" t="s">
        <v>1112</v>
      </c>
      <c r="D1852" s="119" t="str">
        <f t="shared" si="28"/>
        <v xml:space="preserve"> </v>
      </c>
    </row>
    <row r="1853" spans="1:4" x14ac:dyDescent="0.25">
      <c r="A1853" s="120" t="s">
        <v>1112</v>
      </c>
      <c r="D1853" s="119" t="str">
        <f t="shared" si="28"/>
        <v xml:space="preserve"> </v>
      </c>
    </row>
    <row r="1854" spans="1:4" x14ac:dyDescent="0.25">
      <c r="A1854" s="120" t="s">
        <v>1112</v>
      </c>
      <c r="D1854" s="119" t="str">
        <f t="shared" si="28"/>
        <v xml:space="preserve"> </v>
      </c>
    </row>
    <row r="1855" spans="1:4" x14ac:dyDescent="0.25">
      <c r="A1855" s="120" t="s">
        <v>1112</v>
      </c>
      <c r="D1855" s="119" t="str">
        <f t="shared" si="28"/>
        <v xml:space="preserve"> </v>
      </c>
    </row>
    <row r="1856" spans="1:4" x14ac:dyDescent="0.25">
      <c r="A1856" s="120" t="s">
        <v>1112</v>
      </c>
      <c r="D1856" s="119" t="str">
        <f t="shared" si="28"/>
        <v xml:space="preserve"> </v>
      </c>
    </row>
    <row r="1857" spans="1:4" x14ac:dyDescent="0.25">
      <c r="A1857" s="120" t="s">
        <v>1112</v>
      </c>
      <c r="D1857" s="119" t="str">
        <f t="shared" si="28"/>
        <v xml:space="preserve"> </v>
      </c>
    </row>
    <row r="1858" spans="1:4" x14ac:dyDescent="0.25">
      <c r="A1858" s="120" t="s">
        <v>1112</v>
      </c>
      <c r="D1858" s="119" t="str">
        <f t="shared" si="28"/>
        <v xml:space="preserve"> </v>
      </c>
    </row>
    <row r="1859" spans="1:4" x14ac:dyDescent="0.25">
      <c r="A1859" s="120" t="s">
        <v>1112</v>
      </c>
      <c r="D1859" s="119" t="str">
        <f t="shared" ref="D1859:D1922" si="29">B1859&amp;" "&amp;C1859</f>
        <v xml:space="preserve"> </v>
      </c>
    </row>
    <row r="1860" spans="1:4" x14ac:dyDescent="0.25">
      <c r="A1860" s="120" t="s">
        <v>1112</v>
      </c>
      <c r="D1860" s="119" t="str">
        <f t="shared" si="29"/>
        <v xml:space="preserve"> </v>
      </c>
    </row>
    <row r="1861" spans="1:4" x14ac:dyDescent="0.25">
      <c r="A1861" s="120" t="s">
        <v>1112</v>
      </c>
      <c r="D1861" s="119" t="str">
        <f t="shared" si="29"/>
        <v xml:space="preserve"> </v>
      </c>
    </row>
    <row r="1862" spans="1:4" x14ac:dyDescent="0.25">
      <c r="A1862" s="120" t="s">
        <v>1112</v>
      </c>
      <c r="D1862" s="119" t="str">
        <f t="shared" si="29"/>
        <v xml:space="preserve"> </v>
      </c>
    </row>
    <row r="1863" spans="1:4" x14ac:dyDescent="0.25">
      <c r="A1863" s="120" t="s">
        <v>1112</v>
      </c>
      <c r="D1863" s="119" t="str">
        <f t="shared" si="29"/>
        <v xml:space="preserve"> </v>
      </c>
    </row>
    <row r="1864" spans="1:4" x14ac:dyDescent="0.25">
      <c r="A1864" s="120" t="s">
        <v>1112</v>
      </c>
      <c r="D1864" s="119" t="str">
        <f t="shared" si="29"/>
        <v xml:space="preserve"> </v>
      </c>
    </row>
    <row r="1865" spans="1:4" x14ac:dyDescent="0.25">
      <c r="A1865" s="120" t="s">
        <v>1112</v>
      </c>
      <c r="D1865" s="119" t="str">
        <f t="shared" si="29"/>
        <v xml:space="preserve"> </v>
      </c>
    </row>
    <row r="1866" spans="1:4" x14ac:dyDescent="0.25">
      <c r="A1866" s="120" t="s">
        <v>1112</v>
      </c>
      <c r="D1866" s="119" t="str">
        <f t="shared" si="29"/>
        <v xml:space="preserve"> </v>
      </c>
    </row>
    <row r="1867" spans="1:4" x14ac:dyDescent="0.25">
      <c r="A1867" s="120" t="s">
        <v>1112</v>
      </c>
      <c r="D1867" s="119" t="str">
        <f t="shared" si="29"/>
        <v xml:space="preserve"> </v>
      </c>
    </row>
    <row r="1868" spans="1:4" x14ac:dyDescent="0.25">
      <c r="A1868" s="120" t="s">
        <v>1112</v>
      </c>
      <c r="D1868" s="119" t="str">
        <f t="shared" si="29"/>
        <v xml:space="preserve"> </v>
      </c>
    </row>
    <row r="1869" spans="1:4" x14ac:dyDescent="0.25">
      <c r="A1869" s="120" t="s">
        <v>1112</v>
      </c>
      <c r="D1869" s="119" t="str">
        <f t="shared" si="29"/>
        <v xml:space="preserve"> </v>
      </c>
    </row>
    <row r="1870" spans="1:4" x14ac:dyDescent="0.25">
      <c r="A1870" s="120" t="s">
        <v>1112</v>
      </c>
      <c r="D1870" s="119" t="str">
        <f t="shared" si="29"/>
        <v xml:space="preserve"> </v>
      </c>
    </row>
    <row r="1871" spans="1:4" x14ac:dyDescent="0.25">
      <c r="A1871" s="120" t="s">
        <v>1112</v>
      </c>
      <c r="D1871" s="119" t="str">
        <f t="shared" si="29"/>
        <v xml:space="preserve"> </v>
      </c>
    </row>
    <row r="1872" spans="1:4" x14ac:dyDescent="0.25">
      <c r="A1872" s="120" t="s">
        <v>1112</v>
      </c>
      <c r="D1872" s="119" t="str">
        <f t="shared" si="29"/>
        <v xml:space="preserve"> </v>
      </c>
    </row>
    <row r="1873" spans="1:4" x14ac:dyDescent="0.25">
      <c r="A1873" s="120" t="s">
        <v>1112</v>
      </c>
      <c r="D1873" s="119" t="str">
        <f t="shared" si="29"/>
        <v xml:space="preserve"> </v>
      </c>
    </row>
    <row r="1874" spans="1:4" x14ac:dyDescent="0.25">
      <c r="A1874" s="120" t="s">
        <v>1112</v>
      </c>
      <c r="D1874" s="119" t="str">
        <f t="shared" si="29"/>
        <v xml:space="preserve"> </v>
      </c>
    </row>
    <row r="1875" spans="1:4" x14ac:dyDescent="0.25">
      <c r="A1875" s="120" t="s">
        <v>1112</v>
      </c>
      <c r="D1875" s="119" t="str">
        <f t="shared" si="29"/>
        <v xml:space="preserve"> </v>
      </c>
    </row>
    <row r="1876" spans="1:4" x14ac:dyDescent="0.25">
      <c r="A1876" s="120" t="s">
        <v>1112</v>
      </c>
      <c r="D1876" s="119" t="str">
        <f t="shared" si="29"/>
        <v xml:space="preserve"> </v>
      </c>
    </row>
    <row r="1877" spans="1:4" x14ac:dyDescent="0.25">
      <c r="A1877" s="120" t="s">
        <v>1112</v>
      </c>
      <c r="D1877" s="119" t="str">
        <f t="shared" si="29"/>
        <v xml:space="preserve"> </v>
      </c>
    </row>
    <row r="1878" spans="1:4" x14ac:dyDescent="0.25">
      <c r="A1878" s="120" t="s">
        <v>1112</v>
      </c>
      <c r="D1878" s="119" t="str">
        <f t="shared" si="29"/>
        <v xml:space="preserve"> </v>
      </c>
    </row>
    <row r="1879" spans="1:4" x14ac:dyDescent="0.25">
      <c r="A1879" s="120" t="s">
        <v>1112</v>
      </c>
      <c r="D1879" s="119" t="str">
        <f t="shared" si="29"/>
        <v xml:space="preserve"> </v>
      </c>
    </row>
    <row r="1880" spans="1:4" x14ac:dyDescent="0.25">
      <c r="A1880" s="120" t="s">
        <v>1112</v>
      </c>
      <c r="D1880" s="119" t="str">
        <f t="shared" si="29"/>
        <v xml:space="preserve"> </v>
      </c>
    </row>
    <row r="1881" spans="1:4" x14ac:dyDescent="0.25">
      <c r="A1881" s="120" t="s">
        <v>1112</v>
      </c>
      <c r="D1881" s="119" t="str">
        <f t="shared" si="29"/>
        <v xml:space="preserve"> </v>
      </c>
    </row>
    <row r="1882" spans="1:4" x14ac:dyDescent="0.25">
      <c r="A1882" s="120" t="s">
        <v>1112</v>
      </c>
      <c r="D1882" s="119" t="str">
        <f t="shared" si="29"/>
        <v xml:space="preserve"> </v>
      </c>
    </row>
    <row r="1883" spans="1:4" x14ac:dyDescent="0.25">
      <c r="A1883" s="120" t="s">
        <v>1112</v>
      </c>
      <c r="D1883" s="119" t="str">
        <f t="shared" si="29"/>
        <v xml:space="preserve"> </v>
      </c>
    </row>
    <row r="1884" spans="1:4" x14ac:dyDescent="0.25">
      <c r="A1884" s="120" t="s">
        <v>1112</v>
      </c>
      <c r="D1884" s="119" t="str">
        <f t="shared" si="29"/>
        <v xml:space="preserve"> </v>
      </c>
    </row>
    <row r="1885" spans="1:4" x14ac:dyDescent="0.25">
      <c r="A1885" s="120" t="s">
        <v>1112</v>
      </c>
      <c r="D1885" s="119" t="str">
        <f t="shared" si="29"/>
        <v xml:space="preserve"> </v>
      </c>
    </row>
    <row r="1886" spans="1:4" x14ac:dyDescent="0.25">
      <c r="A1886" s="120" t="s">
        <v>1112</v>
      </c>
      <c r="D1886" s="119" t="str">
        <f t="shared" si="29"/>
        <v xml:space="preserve"> </v>
      </c>
    </row>
    <row r="1887" spans="1:4" x14ac:dyDescent="0.25">
      <c r="A1887" s="120" t="s">
        <v>1112</v>
      </c>
      <c r="D1887" s="119" t="str">
        <f t="shared" si="29"/>
        <v xml:space="preserve"> </v>
      </c>
    </row>
    <row r="1888" spans="1:4" x14ac:dyDescent="0.25">
      <c r="A1888" s="120" t="s">
        <v>1112</v>
      </c>
      <c r="D1888" s="119" t="str">
        <f t="shared" si="29"/>
        <v xml:space="preserve"> </v>
      </c>
    </row>
    <row r="1889" spans="1:4" x14ac:dyDescent="0.25">
      <c r="A1889" s="120" t="s">
        <v>1112</v>
      </c>
      <c r="D1889" s="119" t="str">
        <f t="shared" si="29"/>
        <v xml:space="preserve"> </v>
      </c>
    </row>
    <row r="1890" spans="1:4" x14ac:dyDescent="0.25">
      <c r="A1890" s="120" t="s">
        <v>1112</v>
      </c>
      <c r="D1890" s="119" t="str">
        <f t="shared" si="29"/>
        <v xml:space="preserve"> </v>
      </c>
    </row>
    <row r="1891" spans="1:4" x14ac:dyDescent="0.25">
      <c r="A1891" s="120" t="s">
        <v>1112</v>
      </c>
      <c r="D1891" s="119" t="str">
        <f t="shared" si="29"/>
        <v xml:space="preserve"> </v>
      </c>
    </row>
    <row r="1892" spans="1:4" x14ac:dyDescent="0.25">
      <c r="A1892" s="120" t="s">
        <v>1112</v>
      </c>
      <c r="D1892" s="119" t="str">
        <f t="shared" si="29"/>
        <v xml:space="preserve"> </v>
      </c>
    </row>
    <row r="1893" spans="1:4" x14ac:dyDescent="0.25">
      <c r="A1893" s="120" t="s">
        <v>1112</v>
      </c>
      <c r="D1893" s="119" t="str">
        <f t="shared" si="29"/>
        <v xml:space="preserve"> </v>
      </c>
    </row>
    <row r="1894" spans="1:4" x14ac:dyDescent="0.25">
      <c r="A1894" s="120" t="s">
        <v>1112</v>
      </c>
      <c r="D1894" s="119" t="str">
        <f t="shared" si="29"/>
        <v xml:space="preserve"> </v>
      </c>
    </row>
    <row r="1895" spans="1:4" x14ac:dyDescent="0.25">
      <c r="A1895" s="120" t="s">
        <v>1112</v>
      </c>
      <c r="D1895" s="119" t="str">
        <f t="shared" si="29"/>
        <v xml:space="preserve"> </v>
      </c>
    </row>
    <row r="1896" spans="1:4" x14ac:dyDescent="0.25">
      <c r="A1896" s="120" t="s">
        <v>1112</v>
      </c>
      <c r="D1896" s="119" t="str">
        <f t="shared" si="29"/>
        <v xml:space="preserve"> </v>
      </c>
    </row>
    <row r="1897" spans="1:4" x14ac:dyDescent="0.25">
      <c r="A1897" s="120" t="s">
        <v>1112</v>
      </c>
      <c r="D1897" s="119" t="str">
        <f t="shared" si="29"/>
        <v xml:space="preserve"> </v>
      </c>
    </row>
    <row r="1898" spans="1:4" x14ac:dyDescent="0.25">
      <c r="A1898" s="120" t="s">
        <v>1112</v>
      </c>
      <c r="D1898" s="119" t="str">
        <f t="shared" si="29"/>
        <v xml:space="preserve"> </v>
      </c>
    </row>
    <row r="1899" spans="1:4" x14ac:dyDescent="0.25">
      <c r="A1899" s="120" t="s">
        <v>1112</v>
      </c>
      <c r="D1899" s="119" t="str">
        <f t="shared" si="29"/>
        <v xml:space="preserve"> </v>
      </c>
    </row>
    <row r="1900" spans="1:4" x14ac:dyDescent="0.25">
      <c r="A1900" s="120" t="s">
        <v>1112</v>
      </c>
      <c r="D1900" s="119" t="str">
        <f t="shared" si="29"/>
        <v xml:space="preserve"> </v>
      </c>
    </row>
    <row r="1901" spans="1:4" x14ac:dyDescent="0.25">
      <c r="A1901" s="120" t="s">
        <v>1112</v>
      </c>
      <c r="D1901" s="119" t="str">
        <f t="shared" si="29"/>
        <v xml:space="preserve"> </v>
      </c>
    </row>
    <row r="1902" spans="1:4" x14ac:dyDescent="0.25">
      <c r="A1902" s="120" t="s">
        <v>1112</v>
      </c>
      <c r="D1902" s="119" t="str">
        <f t="shared" si="29"/>
        <v xml:space="preserve"> </v>
      </c>
    </row>
    <row r="1903" spans="1:4" x14ac:dyDescent="0.25">
      <c r="A1903" s="120" t="s">
        <v>1112</v>
      </c>
      <c r="D1903" s="119" t="str">
        <f t="shared" si="29"/>
        <v xml:space="preserve"> </v>
      </c>
    </row>
    <row r="1904" spans="1:4" x14ac:dyDescent="0.25">
      <c r="A1904" s="120" t="s">
        <v>1112</v>
      </c>
      <c r="D1904" s="119" t="str">
        <f t="shared" si="29"/>
        <v xml:space="preserve"> </v>
      </c>
    </row>
    <row r="1905" spans="1:4" x14ac:dyDescent="0.25">
      <c r="A1905" s="120" t="s">
        <v>1112</v>
      </c>
      <c r="D1905" s="119" t="str">
        <f t="shared" si="29"/>
        <v xml:space="preserve"> </v>
      </c>
    </row>
    <row r="1906" spans="1:4" x14ac:dyDescent="0.25">
      <c r="A1906" s="120" t="s">
        <v>1112</v>
      </c>
      <c r="D1906" s="119" t="str">
        <f t="shared" si="29"/>
        <v xml:space="preserve"> </v>
      </c>
    </row>
    <row r="1907" spans="1:4" x14ac:dyDescent="0.25">
      <c r="A1907" s="120" t="s">
        <v>1112</v>
      </c>
      <c r="D1907" s="119" t="str">
        <f t="shared" si="29"/>
        <v xml:space="preserve"> </v>
      </c>
    </row>
    <row r="1908" spans="1:4" x14ac:dyDescent="0.25">
      <c r="A1908" s="120" t="s">
        <v>1112</v>
      </c>
      <c r="D1908" s="119" t="str">
        <f t="shared" si="29"/>
        <v xml:space="preserve"> </v>
      </c>
    </row>
    <row r="1909" spans="1:4" x14ac:dyDescent="0.25">
      <c r="A1909" s="120" t="s">
        <v>1112</v>
      </c>
      <c r="D1909" s="119" t="str">
        <f t="shared" si="29"/>
        <v xml:space="preserve"> </v>
      </c>
    </row>
    <row r="1910" spans="1:4" x14ac:dyDescent="0.25">
      <c r="A1910" s="120" t="s">
        <v>1112</v>
      </c>
      <c r="D1910" s="119" t="str">
        <f t="shared" si="29"/>
        <v xml:space="preserve"> </v>
      </c>
    </row>
    <row r="1911" spans="1:4" x14ac:dyDescent="0.25">
      <c r="A1911" s="120" t="s">
        <v>1112</v>
      </c>
      <c r="D1911" s="119" t="str">
        <f t="shared" si="29"/>
        <v xml:space="preserve"> </v>
      </c>
    </row>
    <row r="1912" spans="1:4" x14ac:dyDescent="0.25">
      <c r="A1912" s="120" t="s">
        <v>1112</v>
      </c>
      <c r="D1912" s="119" t="str">
        <f t="shared" si="29"/>
        <v xml:space="preserve"> </v>
      </c>
    </row>
    <row r="1913" spans="1:4" x14ac:dyDescent="0.25">
      <c r="A1913" s="120" t="s">
        <v>1112</v>
      </c>
      <c r="D1913" s="119" t="str">
        <f t="shared" si="29"/>
        <v xml:space="preserve"> </v>
      </c>
    </row>
    <row r="1914" spans="1:4" x14ac:dyDescent="0.25">
      <c r="A1914" s="120" t="s">
        <v>1112</v>
      </c>
      <c r="D1914" s="119" t="str">
        <f t="shared" si="29"/>
        <v xml:space="preserve"> </v>
      </c>
    </row>
    <row r="1915" spans="1:4" x14ac:dyDescent="0.25">
      <c r="A1915" s="120" t="s">
        <v>1112</v>
      </c>
      <c r="D1915" s="119" t="str">
        <f t="shared" si="29"/>
        <v xml:space="preserve"> </v>
      </c>
    </row>
    <row r="1916" spans="1:4" x14ac:dyDescent="0.25">
      <c r="A1916" s="120" t="s">
        <v>1112</v>
      </c>
      <c r="D1916" s="119" t="str">
        <f t="shared" si="29"/>
        <v xml:space="preserve"> </v>
      </c>
    </row>
    <row r="1917" spans="1:4" x14ac:dyDescent="0.25">
      <c r="A1917" s="120" t="s">
        <v>1112</v>
      </c>
      <c r="D1917" s="119" t="str">
        <f t="shared" si="29"/>
        <v xml:space="preserve"> </v>
      </c>
    </row>
    <row r="1918" spans="1:4" x14ac:dyDescent="0.25">
      <c r="A1918" s="120" t="s">
        <v>1112</v>
      </c>
      <c r="D1918" s="119" t="str">
        <f t="shared" si="29"/>
        <v xml:space="preserve"> </v>
      </c>
    </row>
    <row r="1919" spans="1:4" x14ac:dyDescent="0.25">
      <c r="A1919" s="120" t="s">
        <v>1112</v>
      </c>
      <c r="D1919" s="119" t="str">
        <f t="shared" si="29"/>
        <v xml:space="preserve"> </v>
      </c>
    </row>
    <row r="1920" spans="1:4" x14ac:dyDescent="0.25">
      <c r="A1920" s="120" t="s">
        <v>1112</v>
      </c>
      <c r="D1920" s="119" t="str">
        <f t="shared" si="29"/>
        <v xml:space="preserve"> </v>
      </c>
    </row>
    <row r="1921" spans="1:4" x14ac:dyDescent="0.25">
      <c r="A1921" s="120" t="s">
        <v>1112</v>
      </c>
      <c r="D1921" s="119" t="str">
        <f t="shared" si="29"/>
        <v xml:space="preserve"> </v>
      </c>
    </row>
    <row r="1922" spans="1:4" x14ac:dyDescent="0.25">
      <c r="A1922" s="120" t="s">
        <v>1112</v>
      </c>
      <c r="D1922" s="119" t="str">
        <f t="shared" si="29"/>
        <v xml:space="preserve"> </v>
      </c>
    </row>
    <row r="1923" spans="1:4" x14ac:dyDescent="0.25">
      <c r="A1923" s="120" t="s">
        <v>1112</v>
      </c>
      <c r="D1923" s="119" t="str">
        <f t="shared" ref="D1923:D1986" si="30">B1923&amp;" "&amp;C1923</f>
        <v xml:space="preserve"> </v>
      </c>
    </row>
    <row r="1924" spans="1:4" x14ac:dyDescent="0.25">
      <c r="A1924" s="120" t="s">
        <v>1112</v>
      </c>
      <c r="D1924" s="119" t="str">
        <f t="shared" si="30"/>
        <v xml:space="preserve"> </v>
      </c>
    </row>
    <row r="1925" spans="1:4" x14ac:dyDescent="0.25">
      <c r="A1925" s="120" t="s">
        <v>1112</v>
      </c>
      <c r="D1925" s="119" t="str">
        <f t="shared" si="30"/>
        <v xml:space="preserve"> </v>
      </c>
    </row>
    <row r="1926" spans="1:4" x14ac:dyDescent="0.25">
      <c r="A1926" s="120" t="s">
        <v>1112</v>
      </c>
      <c r="D1926" s="119" t="str">
        <f t="shared" si="30"/>
        <v xml:space="preserve"> </v>
      </c>
    </row>
    <row r="1927" spans="1:4" x14ac:dyDescent="0.25">
      <c r="A1927" s="120" t="s">
        <v>1112</v>
      </c>
      <c r="D1927" s="119" t="str">
        <f t="shared" si="30"/>
        <v xml:space="preserve"> </v>
      </c>
    </row>
    <row r="1928" spans="1:4" x14ac:dyDescent="0.25">
      <c r="A1928" s="120" t="s">
        <v>1112</v>
      </c>
      <c r="D1928" s="119" t="str">
        <f t="shared" si="30"/>
        <v xml:space="preserve"> </v>
      </c>
    </row>
    <row r="1929" spans="1:4" x14ac:dyDescent="0.25">
      <c r="A1929" s="120" t="s">
        <v>1112</v>
      </c>
      <c r="D1929" s="119" t="str">
        <f t="shared" si="30"/>
        <v xml:space="preserve"> </v>
      </c>
    </row>
    <row r="1930" spans="1:4" x14ac:dyDescent="0.25">
      <c r="A1930" s="120" t="s">
        <v>1112</v>
      </c>
      <c r="D1930" s="119" t="str">
        <f t="shared" si="30"/>
        <v xml:space="preserve"> </v>
      </c>
    </row>
    <row r="1931" spans="1:4" x14ac:dyDescent="0.25">
      <c r="A1931" s="120" t="s">
        <v>1112</v>
      </c>
      <c r="D1931" s="119" t="str">
        <f t="shared" si="30"/>
        <v xml:space="preserve"> </v>
      </c>
    </row>
    <row r="1932" spans="1:4" x14ac:dyDescent="0.25">
      <c r="A1932" s="120" t="s">
        <v>1112</v>
      </c>
      <c r="D1932" s="119" t="str">
        <f t="shared" si="30"/>
        <v xml:space="preserve"> </v>
      </c>
    </row>
    <row r="1933" spans="1:4" x14ac:dyDescent="0.25">
      <c r="A1933" s="120" t="s">
        <v>1112</v>
      </c>
      <c r="D1933" s="119" t="str">
        <f t="shared" si="30"/>
        <v xml:space="preserve"> </v>
      </c>
    </row>
    <row r="1934" spans="1:4" x14ac:dyDescent="0.25">
      <c r="A1934" s="120" t="s">
        <v>1112</v>
      </c>
      <c r="D1934" s="119" t="str">
        <f t="shared" si="30"/>
        <v xml:space="preserve"> </v>
      </c>
    </row>
    <row r="1935" spans="1:4" x14ac:dyDescent="0.25">
      <c r="A1935" s="120" t="s">
        <v>1112</v>
      </c>
      <c r="D1935" s="119" t="str">
        <f t="shared" si="30"/>
        <v xml:space="preserve"> </v>
      </c>
    </row>
    <row r="1936" spans="1:4" x14ac:dyDescent="0.25">
      <c r="A1936" s="120" t="s">
        <v>1112</v>
      </c>
      <c r="D1936" s="119" t="str">
        <f t="shared" si="30"/>
        <v xml:space="preserve"> </v>
      </c>
    </row>
    <row r="1937" spans="1:4" x14ac:dyDescent="0.25">
      <c r="A1937" s="120" t="s">
        <v>1112</v>
      </c>
      <c r="D1937" s="119" t="str">
        <f t="shared" si="30"/>
        <v xml:space="preserve"> </v>
      </c>
    </row>
    <row r="1938" spans="1:4" x14ac:dyDescent="0.25">
      <c r="A1938" s="120" t="s">
        <v>1112</v>
      </c>
      <c r="D1938" s="119" t="str">
        <f t="shared" si="30"/>
        <v xml:space="preserve"> </v>
      </c>
    </row>
    <row r="1939" spans="1:4" x14ac:dyDescent="0.25">
      <c r="A1939" s="120" t="s">
        <v>1112</v>
      </c>
      <c r="D1939" s="119" t="str">
        <f t="shared" si="30"/>
        <v xml:space="preserve"> </v>
      </c>
    </row>
    <row r="1940" spans="1:4" x14ac:dyDescent="0.25">
      <c r="A1940" s="120" t="s">
        <v>1112</v>
      </c>
      <c r="D1940" s="119" t="str">
        <f t="shared" si="30"/>
        <v xml:space="preserve"> </v>
      </c>
    </row>
    <row r="1941" spans="1:4" x14ac:dyDescent="0.25">
      <c r="A1941" s="120" t="s">
        <v>1112</v>
      </c>
      <c r="D1941" s="119" t="str">
        <f t="shared" si="30"/>
        <v xml:space="preserve"> </v>
      </c>
    </row>
    <row r="1942" spans="1:4" x14ac:dyDescent="0.25">
      <c r="A1942" s="120" t="s">
        <v>1112</v>
      </c>
      <c r="D1942" s="119" t="str">
        <f t="shared" si="30"/>
        <v xml:space="preserve"> </v>
      </c>
    </row>
    <row r="1943" spans="1:4" x14ac:dyDescent="0.25">
      <c r="A1943" s="120" t="s">
        <v>1112</v>
      </c>
      <c r="D1943" s="119" t="str">
        <f t="shared" si="30"/>
        <v xml:space="preserve"> </v>
      </c>
    </row>
    <row r="1944" spans="1:4" x14ac:dyDescent="0.25">
      <c r="A1944" s="120" t="s">
        <v>1112</v>
      </c>
      <c r="D1944" s="119" t="str">
        <f t="shared" si="30"/>
        <v xml:space="preserve"> </v>
      </c>
    </row>
    <row r="1945" spans="1:4" x14ac:dyDescent="0.25">
      <c r="A1945" s="120" t="s">
        <v>1112</v>
      </c>
      <c r="D1945" s="119" t="str">
        <f t="shared" si="30"/>
        <v xml:space="preserve"> </v>
      </c>
    </row>
    <row r="1946" spans="1:4" x14ac:dyDescent="0.25">
      <c r="A1946" s="120" t="s">
        <v>1112</v>
      </c>
      <c r="D1946" s="119" t="str">
        <f t="shared" si="30"/>
        <v xml:space="preserve"> </v>
      </c>
    </row>
    <row r="1947" spans="1:4" x14ac:dyDescent="0.25">
      <c r="A1947" s="120" t="s">
        <v>1112</v>
      </c>
      <c r="D1947" s="119" t="str">
        <f t="shared" si="30"/>
        <v xml:space="preserve"> </v>
      </c>
    </row>
    <row r="1948" spans="1:4" x14ac:dyDescent="0.25">
      <c r="A1948" s="120" t="s">
        <v>1112</v>
      </c>
      <c r="D1948" s="119" t="str">
        <f t="shared" si="30"/>
        <v xml:space="preserve"> </v>
      </c>
    </row>
    <row r="1949" spans="1:4" x14ac:dyDescent="0.25">
      <c r="A1949" s="120" t="s">
        <v>1112</v>
      </c>
      <c r="D1949" s="119" t="str">
        <f t="shared" si="30"/>
        <v xml:space="preserve"> </v>
      </c>
    </row>
    <row r="1950" spans="1:4" x14ac:dyDescent="0.25">
      <c r="A1950" s="120" t="s">
        <v>1112</v>
      </c>
      <c r="D1950" s="119" t="str">
        <f t="shared" si="30"/>
        <v xml:space="preserve"> </v>
      </c>
    </row>
    <row r="1951" spans="1:4" x14ac:dyDescent="0.25">
      <c r="A1951" s="120" t="s">
        <v>1112</v>
      </c>
      <c r="D1951" s="119" t="str">
        <f t="shared" si="30"/>
        <v xml:space="preserve"> </v>
      </c>
    </row>
    <row r="1952" spans="1:4" x14ac:dyDescent="0.25">
      <c r="A1952" s="120" t="s">
        <v>1112</v>
      </c>
      <c r="D1952" s="119" t="str">
        <f t="shared" si="30"/>
        <v xml:space="preserve"> </v>
      </c>
    </row>
    <row r="1953" spans="1:4" x14ac:dyDescent="0.25">
      <c r="A1953" s="120" t="s">
        <v>1112</v>
      </c>
      <c r="D1953" s="119" t="str">
        <f t="shared" si="30"/>
        <v xml:space="preserve"> </v>
      </c>
    </row>
    <row r="1954" spans="1:4" x14ac:dyDescent="0.25">
      <c r="A1954" s="120" t="s">
        <v>1112</v>
      </c>
      <c r="D1954" s="119" t="str">
        <f t="shared" si="30"/>
        <v xml:space="preserve"> </v>
      </c>
    </row>
    <row r="1955" spans="1:4" x14ac:dyDescent="0.25">
      <c r="A1955" s="120" t="s">
        <v>1112</v>
      </c>
      <c r="D1955" s="119" t="str">
        <f t="shared" si="30"/>
        <v xml:space="preserve"> </v>
      </c>
    </row>
    <row r="1956" spans="1:4" x14ac:dyDescent="0.25">
      <c r="A1956" s="120" t="s">
        <v>1112</v>
      </c>
      <c r="D1956" s="119" t="str">
        <f t="shared" si="30"/>
        <v xml:space="preserve"> </v>
      </c>
    </row>
    <row r="1957" spans="1:4" x14ac:dyDescent="0.25">
      <c r="A1957" s="120" t="s">
        <v>1112</v>
      </c>
      <c r="D1957" s="119" t="str">
        <f t="shared" si="30"/>
        <v xml:space="preserve"> </v>
      </c>
    </row>
    <row r="1958" spans="1:4" x14ac:dyDescent="0.25">
      <c r="A1958" s="120" t="s">
        <v>1112</v>
      </c>
      <c r="D1958" s="119" t="str">
        <f t="shared" si="30"/>
        <v xml:space="preserve"> </v>
      </c>
    </row>
    <row r="1959" spans="1:4" x14ac:dyDescent="0.25">
      <c r="A1959" s="120" t="s">
        <v>1112</v>
      </c>
      <c r="D1959" s="119" t="str">
        <f t="shared" si="30"/>
        <v xml:space="preserve"> </v>
      </c>
    </row>
    <row r="1960" spans="1:4" x14ac:dyDescent="0.25">
      <c r="A1960" s="120" t="s">
        <v>1112</v>
      </c>
      <c r="D1960" s="119" t="str">
        <f t="shared" si="30"/>
        <v xml:space="preserve"> </v>
      </c>
    </row>
    <row r="1961" spans="1:4" x14ac:dyDescent="0.25">
      <c r="A1961" s="120" t="s">
        <v>1112</v>
      </c>
      <c r="D1961" s="119" t="str">
        <f t="shared" si="30"/>
        <v xml:space="preserve"> </v>
      </c>
    </row>
    <row r="1962" spans="1:4" x14ac:dyDescent="0.25">
      <c r="A1962" s="120" t="s">
        <v>1112</v>
      </c>
      <c r="D1962" s="119" t="str">
        <f t="shared" si="30"/>
        <v xml:space="preserve"> </v>
      </c>
    </row>
    <row r="1963" spans="1:4" x14ac:dyDescent="0.25">
      <c r="A1963" s="120" t="s">
        <v>1112</v>
      </c>
      <c r="D1963" s="119" t="str">
        <f t="shared" si="30"/>
        <v xml:space="preserve"> </v>
      </c>
    </row>
    <row r="1964" spans="1:4" x14ac:dyDescent="0.25">
      <c r="A1964" s="120" t="s">
        <v>1112</v>
      </c>
      <c r="D1964" s="119" t="str">
        <f t="shared" si="30"/>
        <v xml:space="preserve"> </v>
      </c>
    </row>
    <row r="1965" spans="1:4" x14ac:dyDescent="0.25">
      <c r="A1965" s="120" t="s">
        <v>1112</v>
      </c>
      <c r="D1965" s="119" t="str">
        <f t="shared" si="30"/>
        <v xml:space="preserve"> </v>
      </c>
    </row>
    <row r="1966" spans="1:4" x14ac:dyDescent="0.25">
      <c r="A1966" s="120" t="s">
        <v>1112</v>
      </c>
      <c r="D1966" s="119" t="str">
        <f t="shared" si="30"/>
        <v xml:space="preserve"> </v>
      </c>
    </row>
    <row r="1967" spans="1:4" x14ac:dyDescent="0.25">
      <c r="A1967" s="120" t="s">
        <v>1112</v>
      </c>
      <c r="D1967" s="119" t="str">
        <f t="shared" si="30"/>
        <v xml:space="preserve"> </v>
      </c>
    </row>
    <row r="1968" spans="1:4" x14ac:dyDescent="0.25">
      <c r="A1968" s="120" t="s">
        <v>1112</v>
      </c>
      <c r="D1968" s="119" t="str">
        <f t="shared" si="30"/>
        <v xml:space="preserve"> </v>
      </c>
    </row>
    <row r="1969" spans="1:4" x14ac:dyDescent="0.25">
      <c r="A1969" s="120" t="s">
        <v>1112</v>
      </c>
      <c r="D1969" s="119" t="str">
        <f t="shared" si="30"/>
        <v xml:space="preserve"> </v>
      </c>
    </row>
    <row r="1970" spans="1:4" x14ac:dyDescent="0.25">
      <c r="A1970" s="120" t="s">
        <v>1112</v>
      </c>
      <c r="D1970" s="119" t="str">
        <f t="shared" si="30"/>
        <v xml:space="preserve"> </v>
      </c>
    </row>
    <row r="1971" spans="1:4" x14ac:dyDescent="0.25">
      <c r="A1971" s="120" t="s">
        <v>1112</v>
      </c>
      <c r="D1971" s="119" t="str">
        <f t="shared" si="30"/>
        <v xml:space="preserve"> </v>
      </c>
    </row>
    <row r="1972" spans="1:4" x14ac:dyDescent="0.25">
      <c r="A1972" s="120" t="s">
        <v>1112</v>
      </c>
      <c r="D1972" s="119" t="str">
        <f t="shared" si="30"/>
        <v xml:space="preserve"> </v>
      </c>
    </row>
    <row r="1973" spans="1:4" x14ac:dyDescent="0.25">
      <c r="A1973" s="120" t="s">
        <v>1112</v>
      </c>
      <c r="D1973" s="119" t="str">
        <f t="shared" si="30"/>
        <v xml:space="preserve"> </v>
      </c>
    </row>
    <row r="1974" spans="1:4" x14ac:dyDescent="0.25">
      <c r="A1974" s="120" t="s">
        <v>1112</v>
      </c>
      <c r="D1974" s="119" t="str">
        <f t="shared" si="30"/>
        <v xml:space="preserve"> </v>
      </c>
    </row>
    <row r="1975" spans="1:4" x14ac:dyDescent="0.25">
      <c r="A1975" s="120" t="s">
        <v>1112</v>
      </c>
      <c r="D1975" s="119" t="str">
        <f t="shared" si="30"/>
        <v xml:space="preserve"> </v>
      </c>
    </row>
    <row r="1976" spans="1:4" x14ac:dyDescent="0.25">
      <c r="A1976" s="120" t="s">
        <v>1112</v>
      </c>
      <c r="D1976" s="119" t="str">
        <f t="shared" si="30"/>
        <v xml:space="preserve"> </v>
      </c>
    </row>
    <row r="1977" spans="1:4" x14ac:dyDescent="0.25">
      <c r="A1977" s="120" t="s">
        <v>1112</v>
      </c>
      <c r="D1977" s="119" t="str">
        <f t="shared" si="30"/>
        <v xml:space="preserve"> </v>
      </c>
    </row>
    <row r="1978" spans="1:4" x14ac:dyDescent="0.25">
      <c r="A1978" s="120" t="s">
        <v>1112</v>
      </c>
      <c r="D1978" s="119" t="str">
        <f t="shared" si="30"/>
        <v xml:space="preserve"> </v>
      </c>
    </row>
    <row r="1979" spans="1:4" x14ac:dyDescent="0.25">
      <c r="A1979" s="120" t="s">
        <v>1112</v>
      </c>
      <c r="D1979" s="119" t="str">
        <f t="shared" si="30"/>
        <v xml:space="preserve"> </v>
      </c>
    </row>
    <row r="1980" spans="1:4" x14ac:dyDescent="0.25">
      <c r="A1980" s="120" t="s">
        <v>1112</v>
      </c>
      <c r="D1980" s="119" t="str">
        <f t="shared" si="30"/>
        <v xml:space="preserve"> </v>
      </c>
    </row>
    <row r="1981" spans="1:4" x14ac:dyDescent="0.25">
      <c r="A1981" s="120" t="s">
        <v>1112</v>
      </c>
      <c r="D1981" s="119" t="str">
        <f t="shared" si="30"/>
        <v xml:space="preserve"> </v>
      </c>
    </row>
    <row r="1982" spans="1:4" x14ac:dyDescent="0.25">
      <c r="A1982" s="120" t="s">
        <v>1112</v>
      </c>
      <c r="D1982" s="119" t="str">
        <f t="shared" si="30"/>
        <v xml:space="preserve"> </v>
      </c>
    </row>
    <row r="1983" spans="1:4" x14ac:dyDescent="0.25">
      <c r="A1983" s="120" t="s">
        <v>1112</v>
      </c>
      <c r="D1983" s="119" t="str">
        <f t="shared" si="30"/>
        <v xml:space="preserve"> </v>
      </c>
    </row>
    <row r="1984" spans="1:4" x14ac:dyDescent="0.25">
      <c r="A1984" s="120" t="s">
        <v>1112</v>
      </c>
      <c r="D1984" s="119" t="str">
        <f t="shared" si="30"/>
        <v xml:space="preserve"> </v>
      </c>
    </row>
    <row r="1985" spans="1:4" x14ac:dyDescent="0.25">
      <c r="A1985" s="120" t="s">
        <v>1112</v>
      </c>
      <c r="D1985" s="119" t="str">
        <f t="shared" si="30"/>
        <v xml:space="preserve"> </v>
      </c>
    </row>
    <row r="1986" spans="1:4" x14ac:dyDescent="0.25">
      <c r="A1986" s="120" t="s">
        <v>1112</v>
      </c>
      <c r="D1986" s="119" t="str">
        <f t="shared" si="30"/>
        <v xml:space="preserve"> </v>
      </c>
    </row>
    <row r="1987" spans="1:4" x14ac:dyDescent="0.25">
      <c r="A1987" s="120" t="s">
        <v>1112</v>
      </c>
      <c r="D1987" s="119" t="str">
        <f t="shared" ref="D1987:D2050" si="31">B1987&amp;" "&amp;C1987</f>
        <v xml:space="preserve"> </v>
      </c>
    </row>
    <row r="1988" spans="1:4" x14ac:dyDescent="0.25">
      <c r="A1988" s="120" t="s">
        <v>1112</v>
      </c>
      <c r="D1988" s="119" t="str">
        <f t="shared" si="31"/>
        <v xml:space="preserve"> </v>
      </c>
    </row>
    <row r="1989" spans="1:4" x14ac:dyDescent="0.25">
      <c r="A1989" s="120" t="s">
        <v>1112</v>
      </c>
      <c r="D1989" s="119" t="str">
        <f t="shared" si="31"/>
        <v xml:space="preserve"> </v>
      </c>
    </row>
    <row r="1990" spans="1:4" x14ac:dyDescent="0.25">
      <c r="A1990" s="120" t="s">
        <v>1112</v>
      </c>
      <c r="D1990" s="119" t="str">
        <f t="shared" si="31"/>
        <v xml:space="preserve"> </v>
      </c>
    </row>
    <row r="1991" spans="1:4" x14ac:dyDescent="0.25">
      <c r="A1991" s="120" t="s">
        <v>1112</v>
      </c>
      <c r="D1991" s="119" t="str">
        <f t="shared" si="31"/>
        <v xml:space="preserve"> </v>
      </c>
    </row>
    <row r="1992" spans="1:4" x14ac:dyDescent="0.25">
      <c r="A1992" s="120" t="s">
        <v>1112</v>
      </c>
      <c r="D1992" s="119" t="str">
        <f t="shared" si="31"/>
        <v xml:space="preserve"> </v>
      </c>
    </row>
    <row r="1993" spans="1:4" x14ac:dyDescent="0.25">
      <c r="A1993" s="120" t="s">
        <v>1112</v>
      </c>
      <c r="D1993" s="119" t="str">
        <f t="shared" si="31"/>
        <v xml:space="preserve"> </v>
      </c>
    </row>
    <row r="1994" spans="1:4" x14ac:dyDescent="0.25">
      <c r="A1994" s="120" t="s">
        <v>1112</v>
      </c>
      <c r="D1994" s="119" t="str">
        <f t="shared" si="31"/>
        <v xml:space="preserve"> </v>
      </c>
    </row>
    <row r="1995" spans="1:4" x14ac:dyDescent="0.25">
      <c r="A1995" s="120" t="s">
        <v>1112</v>
      </c>
      <c r="D1995" s="119" t="str">
        <f t="shared" si="31"/>
        <v xml:space="preserve"> </v>
      </c>
    </row>
    <row r="1996" spans="1:4" x14ac:dyDescent="0.25">
      <c r="A1996" s="120" t="s">
        <v>1112</v>
      </c>
      <c r="D1996" s="119" t="str">
        <f t="shared" si="31"/>
        <v xml:space="preserve"> </v>
      </c>
    </row>
    <row r="1997" spans="1:4" x14ac:dyDescent="0.25">
      <c r="A1997" s="120" t="s">
        <v>1112</v>
      </c>
      <c r="D1997" s="119" t="str">
        <f t="shared" si="31"/>
        <v xml:space="preserve"> </v>
      </c>
    </row>
    <row r="1998" spans="1:4" x14ac:dyDescent="0.25">
      <c r="A1998" s="120" t="s">
        <v>1112</v>
      </c>
      <c r="D1998" s="119" t="str">
        <f t="shared" si="31"/>
        <v xml:space="preserve"> </v>
      </c>
    </row>
    <row r="1999" spans="1:4" x14ac:dyDescent="0.25">
      <c r="A1999" s="120" t="s">
        <v>1112</v>
      </c>
      <c r="D1999" s="119" t="str">
        <f t="shared" si="31"/>
        <v xml:space="preserve"> </v>
      </c>
    </row>
    <row r="2000" spans="1:4" x14ac:dyDescent="0.25">
      <c r="A2000" s="120" t="s">
        <v>1112</v>
      </c>
      <c r="D2000" s="119" t="str">
        <f t="shared" si="31"/>
        <v xml:space="preserve"> </v>
      </c>
    </row>
    <row r="2001" spans="1:4" x14ac:dyDescent="0.25">
      <c r="A2001" s="120" t="s">
        <v>1112</v>
      </c>
      <c r="D2001" s="119" t="str">
        <f t="shared" si="31"/>
        <v xml:space="preserve"> </v>
      </c>
    </row>
    <row r="2002" spans="1:4" x14ac:dyDescent="0.25">
      <c r="A2002" s="120" t="s">
        <v>1112</v>
      </c>
      <c r="D2002" s="119" t="str">
        <f t="shared" si="31"/>
        <v xml:space="preserve"> </v>
      </c>
    </row>
    <row r="2003" spans="1:4" x14ac:dyDescent="0.25">
      <c r="A2003" s="120" t="s">
        <v>1112</v>
      </c>
      <c r="D2003" s="119" t="str">
        <f t="shared" si="31"/>
        <v xml:space="preserve"> </v>
      </c>
    </row>
    <row r="2004" spans="1:4" x14ac:dyDescent="0.25">
      <c r="A2004" s="120" t="s">
        <v>1112</v>
      </c>
      <c r="D2004" s="119" t="str">
        <f t="shared" si="31"/>
        <v xml:space="preserve"> </v>
      </c>
    </row>
    <row r="2005" spans="1:4" x14ac:dyDescent="0.25">
      <c r="A2005" s="120" t="s">
        <v>1112</v>
      </c>
      <c r="D2005" s="119" t="str">
        <f t="shared" si="31"/>
        <v xml:space="preserve"> </v>
      </c>
    </row>
    <row r="2006" spans="1:4" x14ac:dyDescent="0.25">
      <c r="A2006" s="120" t="s">
        <v>1112</v>
      </c>
      <c r="D2006" s="119" t="str">
        <f t="shared" si="31"/>
        <v xml:space="preserve"> </v>
      </c>
    </row>
    <row r="2007" spans="1:4" x14ac:dyDescent="0.25">
      <c r="A2007" s="120" t="s">
        <v>1112</v>
      </c>
      <c r="D2007" s="119" t="str">
        <f t="shared" si="31"/>
        <v xml:space="preserve"> </v>
      </c>
    </row>
    <row r="2008" spans="1:4" x14ac:dyDescent="0.25">
      <c r="A2008" s="120" t="s">
        <v>1112</v>
      </c>
      <c r="D2008" s="119" t="str">
        <f t="shared" si="31"/>
        <v xml:space="preserve"> </v>
      </c>
    </row>
    <row r="2009" spans="1:4" x14ac:dyDescent="0.25">
      <c r="A2009" s="120" t="s">
        <v>1112</v>
      </c>
      <c r="D2009" s="119" t="str">
        <f t="shared" si="31"/>
        <v xml:space="preserve"> </v>
      </c>
    </row>
    <row r="2010" spans="1:4" x14ac:dyDescent="0.25">
      <c r="A2010" s="120" t="s">
        <v>1112</v>
      </c>
      <c r="D2010" s="119" t="str">
        <f t="shared" si="31"/>
        <v xml:space="preserve"> </v>
      </c>
    </row>
    <row r="2011" spans="1:4" x14ac:dyDescent="0.25">
      <c r="A2011" s="120" t="s">
        <v>1112</v>
      </c>
      <c r="D2011" s="119" t="str">
        <f t="shared" si="31"/>
        <v xml:space="preserve"> </v>
      </c>
    </row>
    <row r="2012" spans="1:4" x14ac:dyDescent="0.25">
      <c r="A2012" s="120" t="s">
        <v>1112</v>
      </c>
      <c r="D2012" s="119" t="str">
        <f t="shared" si="31"/>
        <v xml:space="preserve"> </v>
      </c>
    </row>
    <row r="2013" spans="1:4" x14ac:dyDescent="0.25">
      <c r="A2013" s="120" t="s">
        <v>1112</v>
      </c>
      <c r="D2013" s="119" t="str">
        <f t="shared" si="31"/>
        <v xml:space="preserve"> </v>
      </c>
    </row>
    <row r="2014" spans="1:4" x14ac:dyDescent="0.25">
      <c r="A2014" s="120" t="s">
        <v>1112</v>
      </c>
      <c r="D2014" s="119" t="str">
        <f t="shared" si="31"/>
        <v xml:space="preserve"> </v>
      </c>
    </row>
    <row r="2015" spans="1:4" x14ac:dyDescent="0.25">
      <c r="A2015" s="120" t="s">
        <v>1112</v>
      </c>
      <c r="D2015" s="119" t="str">
        <f t="shared" si="31"/>
        <v xml:space="preserve"> </v>
      </c>
    </row>
    <row r="2016" spans="1:4" x14ac:dyDescent="0.25">
      <c r="A2016" s="120" t="s">
        <v>1112</v>
      </c>
      <c r="D2016" s="119" t="str">
        <f t="shared" si="31"/>
        <v xml:space="preserve"> </v>
      </c>
    </row>
    <row r="2017" spans="1:4" x14ac:dyDescent="0.25">
      <c r="A2017" s="120" t="s">
        <v>1112</v>
      </c>
      <c r="D2017" s="119" t="str">
        <f t="shared" si="31"/>
        <v xml:space="preserve"> </v>
      </c>
    </row>
    <row r="2018" spans="1:4" x14ac:dyDescent="0.25">
      <c r="A2018" s="120" t="s">
        <v>1112</v>
      </c>
      <c r="D2018" s="119" t="str">
        <f t="shared" si="31"/>
        <v xml:space="preserve"> </v>
      </c>
    </row>
    <row r="2019" spans="1:4" x14ac:dyDescent="0.25">
      <c r="A2019" s="120" t="s">
        <v>1112</v>
      </c>
      <c r="D2019" s="119" t="str">
        <f t="shared" si="31"/>
        <v xml:space="preserve"> </v>
      </c>
    </row>
    <row r="2020" spans="1:4" x14ac:dyDescent="0.25">
      <c r="A2020" s="120" t="s">
        <v>1112</v>
      </c>
      <c r="D2020" s="119" t="str">
        <f t="shared" si="31"/>
        <v xml:space="preserve"> </v>
      </c>
    </row>
    <row r="2021" spans="1:4" x14ac:dyDescent="0.25">
      <c r="A2021" s="120" t="s">
        <v>1112</v>
      </c>
      <c r="D2021" s="119" t="str">
        <f t="shared" si="31"/>
        <v xml:space="preserve"> </v>
      </c>
    </row>
    <row r="2022" spans="1:4" x14ac:dyDescent="0.25">
      <c r="A2022" s="120" t="s">
        <v>1112</v>
      </c>
      <c r="D2022" s="119" t="str">
        <f t="shared" si="31"/>
        <v xml:space="preserve"> </v>
      </c>
    </row>
    <row r="2023" spans="1:4" x14ac:dyDescent="0.25">
      <c r="A2023" s="120" t="s">
        <v>1112</v>
      </c>
      <c r="D2023" s="119" t="str">
        <f t="shared" si="31"/>
        <v xml:space="preserve"> </v>
      </c>
    </row>
    <row r="2024" spans="1:4" x14ac:dyDescent="0.25">
      <c r="A2024" s="120" t="s">
        <v>1112</v>
      </c>
      <c r="D2024" s="119" t="str">
        <f t="shared" si="31"/>
        <v xml:space="preserve"> </v>
      </c>
    </row>
    <row r="2025" spans="1:4" x14ac:dyDescent="0.25">
      <c r="A2025" s="120" t="s">
        <v>1112</v>
      </c>
      <c r="D2025" s="119" t="str">
        <f t="shared" si="31"/>
        <v xml:space="preserve"> </v>
      </c>
    </row>
    <row r="2026" spans="1:4" x14ac:dyDescent="0.25">
      <c r="A2026" s="120" t="s">
        <v>1112</v>
      </c>
      <c r="D2026" s="119" t="str">
        <f t="shared" si="31"/>
        <v xml:space="preserve"> </v>
      </c>
    </row>
    <row r="2027" spans="1:4" x14ac:dyDescent="0.25">
      <c r="A2027" s="120" t="s">
        <v>1112</v>
      </c>
      <c r="D2027" s="119" t="str">
        <f t="shared" si="31"/>
        <v xml:space="preserve"> </v>
      </c>
    </row>
    <row r="2028" spans="1:4" x14ac:dyDescent="0.25">
      <c r="A2028" s="120" t="s">
        <v>1112</v>
      </c>
      <c r="D2028" s="119" t="str">
        <f t="shared" si="31"/>
        <v xml:space="preserve"> </v>
      </c>
    </row>
    <row r="2029" spans="1:4" x14ac:dyDescent="0.25">
      <c r="A2029" s="120" t="s">
        <v>1112</v>
      </c>
      <c r="D2029" s="119" t="str">
        <f t="shared" si="31"/>
        <v xml:space="preserve"> </v>
      </c>
    </row>
    <row r="2030" spans="1:4" x14ac:dyDescent="0.25">
      <c r="A2030" s="120" t="s">
        <v>1112</v>
      </c>
      <c r="D2030" s="119" t="str">
        <f t="shared" si="31"/>
        <v xml:space="preserve"> </v>
      </c>
    </row>
    <row r="2031" spans="1:4" x14ac:dyDescent="0.25">
      <c r="A2031" s="120" t="s">
        <v>1112</v>
      </c>
      <c r="D2031" s="119" t="str">
        <f t="shared" si="31"/>
        <v xml:space="preserve"> </v>
      </c>
    </row>
    <row r="2032" spans="1:4" x14ac:dyDescent="0.25">
      <c r="A2032" s="120" t="s">
        <v>1112</v>
      </c>
      <c r="D2032" s="119" t="str">
        <f t="shared" si="31"/>
        <v xml:space="preserve"> </v>
      </c>
    </row>
    <row r="2033" spans="1:4" x14ac:dyDescent="0.25">
      <c r="A2033" s="120" t="s">
        <v>1112</v>
      </c>
      <c r="D2033" s="119" t="str">
        <f t="shared" si="31"/>
        <v xml:space="preserve"> </v>
      </c>
    </row>
    <row r="2034" spans="1:4" x14ac:dyDescent="0.25">
      <c r="A2034" s="120" t="s">
        <v>1112</v>
      </c>
      <c r="D2034" s="119" t="str">
        <f t="shared" si="31"/>
        <v xml:space="preserve"> </v>
      </c>
    </row>
    <row r="2035" spans="1:4" x14ac:dyDescent="0.25">
      <c r="A2035" s="120" t="s">
        <v>1112</v>
      </c>
      <c r="D2035" s="119" t="str">
        <f t="shared" si="31"/>
        <v xml:space="preserve"> </v>
      </c>
    </row>
    <row r="2036" spans="1:4" x14ac:dyDescent="0.25">
      <c r="A2036" s="120" t="s">
        <v>1112</v>
      </c>
      <c r="D2036" s="119" t="str">
        <f t="shared" si="31"/>
        <v xml:space="preserve"> </v>
      </c>
    </row>
    <row r="2037" spans="1:4" x14ac:dyDescent="0.25">
      <c r="A2037" s="120" t="s">
        <v>1112</v>
      </c>
      <c r="D2037" s="119" t="str">
        <f t="shared" si="31"/>
        <v xml:space="preserve"> </v>
      </c>
    </row>
    <row r="2038" spans="1:4" x14ac:dyDescent="0.25">
      <c r="A2038" s="120" t="s">
        <v>1112</v>
      </c>
      <c r="D2038" s="119" t="str">
        <f t="shared" si="31"/>
        <v xml:space="preserve"> </v>
      </c>
    </row>
    <row r="2039" spans="1:4" x14ac:dyDescent="0.25">
      <c r="A2039" s="120" t="s">
        <v>1112</v>
      </c>
      <c r="D2039" s="119" t="str">
        <f t="shared" si="31"/>
        <v xml:space="preserve"> </v>
      </c>
    </row>
    <row r="2040" spans="1:4" x14ac:dyDescent="0.25">
      <c r="A2040" s="120" t="s">
        <v>1112</v>
      </c>
      <c r="D2040" s="119" t="str">
        <f t="shared" si="31"/>
        <v xml:space="preserve"> </v>
      </c>
    </row>
    <row r="2041" spans="1:4" x14ac:dyDescent="0.25">
      <c r="A2041" s="120" t="s">
        <v>1112</v>
      </c>
      <c r="D2041" s="119" t="str">
        <f t="shared" si="31"/>
        <v xml:space="preserve"> </v>
      </c>
    </row>
    <row r="2042" spans="1:4" x14ac:dyDescent="0.25">
      <c r="A2042" s="120" t="s">
        <v>1112</v>
      </c>
      <c r="D2042" s="119" t="str">
        <f t="shared" si="31"/>
        <v xml:space="preserve"> </v>
      </c>
    </row>
    <row r="2043" spans="1:4" x14ac:dyDescent="0.25">
      <c r="A2043" s="120" t="s">
        <v>1112</v>
      </c>
      <c r="D2043" s="119" t="str">
        <f t="shared" si="31"/>
        <v xml:space="preserve"> </v>
      </c>
    </row>
    <row r="2044" spans="1:4" x14ac:dyDescent="0.25">
      <c r="A2044" s="120" t="s">
        <v>1112</v>
      </c>
      <c r="D2044" s="119" t="str">
        <f t="shared" si="31"/>
        <v xml:space="preserve"> </v>
      </c>
    </row>
    <row r="2045" spans="1:4" x14ac:dyDescent="0.25">
      <c r="A2045" s="120" t="s">
        <v>1112</v>
      </c>
      <c r="D2045" s="119" t="str">
        <f t="shared" si="31"/>
        <v xml:space="preserve"> </v>
      </c>
    </row>
    <row r="2046" spans="1:4" x14ac:dyDescent="0.25">
      <c r="A2046" s="120" t="s">
        <v>1112</v>
      </c>
      <c r="D2046" s="119" t="str">
        <f t="shared" si="31"/>
        <v xml:space="preserve"> </v>
      </c>
    </row>
    <row r="2047" spans="1:4" x14ac:dyDescent="0.25">
      <c r="A2047" s="120" t="s">
        <v>1112</v>
      </c>
      <c r="D2047" s="119" t="str">
        <f t="shared" si="31"/>
        <v xml:space="preserve"> </v>
      </c>
    </row>
    <row r="2048" spans="1:4" x14ac:dyDescent="0.25">
      <c r="A2048" s="120" t="s">
        <v>1112</v>
      </c>
      <c r="D2048" s="119" t="str">
        <f t="shared" si="31"/>
        <v xml:space="preserve"> </v>
      </c>
    </row>
    <row r="2049" spans="1:4" x14ac:dyDescent="0.25">
      <c r="A2049" s="120" t="s">
        <v>1112</v>
      </c>
      <c r="D2049" s="119" t="str">
        <f t="shared" si="31"/>
        <v xml:space="preserve"> </v>
      </c>
    </row>
    <row r="2050" spans="1:4" x14ac:dyDescent="0.25">
      <c r="A2050" s="120" t="s">
        <v>1112</v>
      </c>
      <c r="D2050" s="119" t="str">
        <f t="shared" si="31"/>
        <v xml:space="preserve"> </v>
      </c>
    </row>
    <row r="2051" spans="1:4" x14ac:dyDescent="0.25">
      <c r="A2051" s="120" t="s">
        <v>1112</v>
      </c>
      <c r="D2051" s="119" t="str">
        <f t="shared" ref="D2051:D2114" si="32">B2051&amp;" "&amp;C2051</f>
        <v xml:space="preserve"> </v>
      </c>
    </row>
    <row r="2052" spans="1:4" x14ac:dyDescent="0.25">
      <c r="A2052" s="120" t="s">
        <v>1112</v>
      </c>
      <c r="D2052" s="119" t="str">
        <f t="shared" si="32"/>
        <v xml:space="preserve"> </v>
      </c>
    </row>
    <row r="2053" spans="1:4" x14ac:dyDescent="0.25">
      <c r="A2053" s="120" t="s">
        <v>1112</v>
      </c>
      <c r="D2053" s="119" t="str">
        <f t="shared" si="32"/>
        <v xml:space="preserve"> </v>
      </c>
    </row>
    <row r="2054" spans="1:4" x14ac:dyDescent="0.25">
      <c r="A2054" s="120" t="s">
        <v>1112</v>
      </c>
      <c r="D2054" s="119" t="str">
        <f t="shared" si="32"/>
        <v xml:space="preserve"> </v>
      </c>
    </row>
    <row r="2055" spans="1:4" x14ac:dyDescent="0.25">
      <c r="A2055" s="120" t="s">
        <v>1112</v>
      </c>
      <c r="D2055" s="119" t="str">
        <f t="shared" si="32"/>
        <v xml:space="preserve"> </v>
      </c>
    </row>
    <row r="2056" spans="1:4" x14ac:dyDescent="0.25">
      <c r="A2056" s="120" t="s">
        <v>1112</v>
      </c>
      <c r="D2056" s="119" t="str">
        <f t="shared" si="32"/>
        <v xml:space="preserve"> </v>
      </c>
    </row>
    <row r="2057" spans="1:4" x14ac:dyDescent="0.25">
      <c r="A2057" s="120" t="s">
        <v>1112</v>
      </c>
      <c r="D2057" s="119" t="str">
        <f t="shared" si="32"/>
        <v xml:space="preserve"> </v>
      </c>
    </row>
    <row r="2058" spans="1:4" x14ac:dyDescent="0.25">
      <c r="A2058" s="120" t="s">
        <v>1112</v>
      </c>
      <c r="D2058" s="119" t="str">
        <f t="shared" si="32"/>
        <v xml:space="preserve"> </v>
      </c>
    </row>
    <row r="2059" spans="1:4" x14ac:dyDescent="0.25">
      <c r="A2059" s="120" t="s">
        <v>1112</v>
      </c>
      <c r="D2059" s="119" t="str">
        <f t="shared" si="32"/>
        <v xml:space="preserve"> </v>
      </c>
    </row>
    <row r="2060" spans="1:4" x14ac:dyDescent="0.25">
      <c r="A2060" s="120" t="s">
        <v>1112</v>
      </c>
      <c r="D2060" s="119" t="str">
        <f t="shared" si="32"/>
        <v xml:space="preserve"> </v>
      </c>
    </row>
    <row r="2061" spans="1:4" x14ac:dyDescent="0.25">
      <c r="A2061" s="120" t="s">
        <v>1112</v>
      </c>
      <c r="D2061" s="119" t="str">
        <f t="shared" si="32"/>
        <v xml:space="preserve"> </v>
      </c>
    </row>
    <row r="2062" spans="1:4" x14ac:dyDescent="0.25">
      <c r="A2062" s="120" t="s">
        <v>1112</v>
      </c>
      <c r="D2062" s="119" t="str">
        <f t="shared" si="32"/>
        <v xml:space="preserve"> </v>
      </c>
    </row>
    <row r="2063" spans="1:4" x14ac:dyDescent="0.25">
      <c r="A2063" s="120" t="s">
        <v>1112</v>
      </c>
      <c r="D2063" s="119" t="str">
        <f t="shared" si="32"/>
        <v xml:space="preserve"> </v>
      </c>
    </row>
    <row r="2064" spans="1:4" x14ac:dyDescent="0.25">
      <c r="A2064" s="120" t="s">
        <v>1112</v>
      </c>
      <c r="D2064" s="119" t="str">
        <f t="shared" si="32"/>
        <v xml:space="preserve"> </v>
      </c>
    </row>
    <row r="2065" spans="1:4" x14ac:dyDescent="0.25">
      <c r="A2065" s="120" t="s">
        <v>1112</v>
      </c>
      <c r="D2065" s="119" t="str">
        <f t="shared" si="32"/>
        <v xml:space="preserve"> </v>
      </c>
    </row>
    <row r="2066" spans="1:4" x14ac:dyDescent="0.25">
      <c r="A2066" s="120" t="s">
        <v>1112</v>
      </c>
      <c r="D2066" s="119" t="str">
        <f t="shared" si="32"/>
        <v xml:space="preserve"> </v>
      </c>
    </row>
    <row r="2067" spans="1:4" x14ac:dyDescent="0.25">
      <c r="A2067" s="120" t="s">
        <v>1112</v>
      </c>
      <c r="D2067" s="119" t="str">
        <f t="shared" si="32"/>
        <v xml:space="preserve"> </v>
      </c>
    </row>
    <row r="2068" spans="1:4" x14ac:dyDescent="0.25">
      <c r="A2068" s="120" t="s">
        <v>1112</v>
      </c>
      <c r="D2068" s="119" t="str">
        <f t="shared" si="32"/>
        <v xml:space="preserve"> </v>
      </c>
    </row>
    <row r="2069" spans="1:4" x14ac:dyDescent="0.25">
      <c r="A2069" s="120" t="s">
        <v>1112</v>
      </c>
      <c r="D2069" s="119" t="str">
        <f t="shared" si="32"/>
        <v xml:space="preserve"> </v>
      </c>
    </row>
    <row r="2070" spans="1:4" x14ac:dyDescent="0.25">
      <c r="A2070" s="120" t="s">
        <v>1112</v>
      </c>
      <c r="D2070" s="119" t="str">
        <f t="shared" si="32"/>
        <v xml:space="preserve"> </v>
      </c>
    </row>
    <row r="2071" spans="1:4" x14ac:dyDescent="0.25">
      <c r="A2071" s="120" t="s">
        <v>1112</v>
      </c>
      <c r="D2071" s="119" t="str">
        <f t="shared" si="32"/>
        <v xml:space="preserve"> </v>
      </c>
    </row>
    <row r="2072" spans="1:4" x14ac:dyDescent="0.25">
      <c r="A2072" s="120" t="s">
        <v>1112</v>
      </c>
      <c r="D2072" s="119" t="str">
        <f t="shared" si="32"/>
        <v xml:space="preserve"> </v>
      </c>
    </row>
    <row r="2073" spans="1:4" x14ac:dyDescent="0.25">
      <c r="A2073" s="120" t="s">
        <v>1112</v>
      </c>
      <c r="D2073" s="119" t="str">
        <f t="shared" si="32"/>
        <v xml:space="preserve"> </v>
      </c>
    </row>
    <row r="2074" spans="1:4" x14ac:dyDescent="0.25">
      <c r="A2074" s="120" t="s">
        <v>1112</v>
      </c>
      <c r="D2074" s="119" t="str">
        <f t="shared" si="32"/>
        <v xml:space="preserve"> </v>
      </c>
    </row>
    <row r="2075" spans="1:4" x14ac:dyDescent="0.25">
      <c r="A2075" s="120" t="s">
        <v>1112</v>
      </c>
      <c r="D2075" s="119" t="str">
        <f t="shared" si="32"/>
        <v xml:space="preserve"> </v>
      </c>
    </row>
    <row r="2076" spans="1:4" x14ac:dyDescent="0.25">
      <c r="A2076" s="120" t="s">
        <v>1112</v>
      </c>
      <c r="D2076" s="119" t="str">
        <f t="shared" si="32"/>
        <v xml:space="preserve"> </v>
      </c>
    </row>
    <row r="2077" spans="1:4" x14ac:dyDescent="0.25">
      <c r="A2077" s="120" t="s">
        <v>1112</v>
      </c>
      <c r="D2077" s="119" t="str">
        <f t="shared" si="32"/>
        <v xml:space="preserve"> </v>
      </c>
    </row>
    <row r="2078" spans="1:4" x14ac:dyDescent="0.25">
      <c r="A2078" s="120" t="s">
        <v>1112</v>
      </c>
      <c r="D2078" s="119" t="str">
        <f t="shared" si="32"/>
        <v xml:space="preserve"> </v>
      </c>
    </row>
    <row r="2079" spans="1:4" x14ac:dyDescent="0.25">
      <c r="A2079" s="120" t="s">
        <v>1112</v>
      </c>
      <c r="D2079" s="119" t="str">
        <f t="shared" si="32"/>
        <v xml:space="preserve"> </v>
      </c>
    </row>
    <row r="2080" spans="1:4" x14ac:dyDescent="0.25">
      <c r="A2080" s="120" t="s">
        <v>1112</v>
      </c>
      <c r="D2080" s="119" t="str">
        <f t="shared" si="32"/>
        <v xml:space="preserve"> </v>
      </c>
    </row>
    <row r="2081" spans="1:4" x14ac:dyDescent="0.25">
      <c r="A2081" s="120" t="s">
        <v>1112</v>
      </c>
      <c r="D2081" s="119" t="str">
        <f t="shared" si="32"/>
        <v xml:space="preserve"> </v>
      </c>
    </row>
    <row r="2082" spans="1:4" x14ac:dyDescent="0.25">
      <c r="A2082" s="120" t="s">
        <v>1112</v>
      </c>
      <c r="D2082" s="119" t="str">
        <f t="shared" si="32"/>
        <v xml:space="preserve"> </v>
      </c>
    </row>
    <row r="2083" spans="1:4" x14ac:dyDescent="0.25">
      <c r="A2083" s="120" t="s">
        <v>1112</v>
      </c>
      <c r="D2083" s="119" t="str">
        <f t="shared" si="32"/>
        <v xml:space="preserve"> </v>
      </c>
    </row>
    <row r="2084" spans="1:4" x14ac:dyDescent="0.25">
      <c r="A2084" s="120" t="s">
        <v>1112</v>
      </c>
      <c r="D2084" s="119" t="str">
        <f t="shared" si="32"/>
        <v xml:space="preserve"> </v>
      </c>
    </row>
    <row r="2085" spans="1:4" x14ac:dyDescent="0.25">
      <c r="A2085" s="120" t="s">
        <v>1112</v>
      </c>
      <c r="D2085" s="119" t="str">
        <f t="shared" si="32"/>
        <v xml:space="preserve"> </v>
      </c>
    </row>
    <row r="2086" spans="1:4" x14ac:dyDescent="0.25">
      <c r="A2086" s="120" t="s">
        <v>1112</v>
      </c>
      <c r="D2086" s="119" t="str">
        <f t="shared" si="32"/>
        <v xml:space="preserve"> </v>
      </c>
    </row>
    <row r="2087" spans="1:4" x14ac:dyDescent="0.25">
      <c r="A2087" s="120" t="s">
        <v>1112</v>
      </c>
      <c r="D2087" s="119" t="str">
        <f t="shared" si="32"/>
        <v xml:space="preserve"> </v>
      </c>
    </row>
    <row r="2088" spans="1:4" x14ac:dyDescent="0.25">
      <c r="A2088" s="120" t="s">
        <v>1112</v>
      </c>
      <c r="D2088" s="119" t="str">
        <f t="shared" si="32"/>
        <v xml:space="preserve"> </v>
      </c>
    </row>
    <row r="2089" spans="1:4" x14ac:dyDescent="0.25">
      <c r="A2089" s="120" t="s">
        <v>1112</v>
      </c>
      <c r="D2089" s="119" t="str">
        <f t="shared" si="32"/>
        <v xml:space="preserve"> </v>
      </c>
    </row>
    <row r="2090" spans="1:4" x14ac:dyDescent="0.25">
      <c r="A2090" s="120" t="s">
        <v>1112</v>
      </c>
      <c r="D2090" s="119" t="str">
        <f t="shared" si="32"/>
        <v xml:space="preserve"> </v>
      </c>
    </row>
    <row r="2091" spans="1:4" x14ac:dyDescent="0.25">
      <c r="A2091" s="120" t="s">
        <v>1112</v>
      </c>
      <c r="D2091" s="119" t="str">
        <f t="shared" si="32"/>
        <v xml:space="preserve"> </v>
      </c>
    </row>
    <row r="2092" spans="1:4" x14ac:dyDescent="0.25">
      <c r="A2092" s="120" t="s">
        <v>1112</v>
      </c>
      <c r="D2092" s="119" t="str">
        <f t="shared" si="32"/>
        <v xml:space="preserve"> </v>
      </c>
    </row>
    <row r="2093" spans="1:4" x14ac:dyDescent="0.25">
      <c r="A2093" s="120" t="s">
        <v>1112</v>
      </c>
      <c r="D2093" s="119" t="str">
        <f t="shared" si="32"/>
        <v xml:space="preserve"> </v>
      </c>
    </row>
    <row r="2094" spans="1:4" x14ac:dyDescent="0.25">
      <c r="A2094" s="120" t="s">
        <v>1112</v>
      </c>
      <c r="D2094" s="119" t="str">
        <f t="shared" si="32"/>
        <v xml:space="preserve"> </v>
      </c>
    </row>
    <row r="2095" spans="1:4" x14ac:dyDescent="0.25">
      <c r="A2095" s="120" t="s">
        <v>1112</v>
      </c>
      <c r="D2095" s="119" t="str">
        <f t="shared" si="32"/>
        <v xml:space="preserve"> </v>
      </c>
    </row>
    <row r="2096" spans="1:4" x14ac:dyDescent="0.25">
      <c r="A2096" s="120" t="s">
        <v>1112</v>
      </c>
      <c r="D2096" s="119" t="str">
        <f t="shared" si="32"/>
        <v xml:space="preserve"> </v>
      </c>
    </row>
    <row r="2097" spans="1:4" x14ac:dyDescent="0.25">
      <c r="A2097" s="120" t="s">
        <v>1112</v>
      </c>
      <c r="D2097" s="119" t="str">
        <f t="shared" si="32"/>
        <v xml:space="preserve"> </v>
      </c>
    </row>
    <row r="2098" spans="1:4" x14ac:dyDescent="0.25">
      <c r="A2098" s="120" t="s">
        <v>1112</v>
      </c>
      <c r="D2098" s="119" t="str">
        <f t="shared" si="32"/>
        <v xml:space="preserve"> </v>
      </c>
    </row>
    <row r="2099" spans="1:4" x14ac:dyDescent="0.25">
      <c r="A2099" s="120" t="s">
        <v>1112</v>
      </c>
      <c r="D2099" s="119" t="str">
        <f t="shared" si="32"/>
        <v xml:space="preserve"> </v>
      </c>
    </row>
    <row r="2100" spans="1:4" x14ac:dyDescent="0.25">
      <c r="A2100" s="120" t="s">
        <v>1112</v>
      </c>
      <c r="D2100" s="119" t="str">
        <f t="shared" si="32"/>
        <v xml:space="preserve"> </v>
      </c>
    </row>
    <row r="2101" spans="1:4" x14ac:dyDescent="0.25">
      <c r="A2101" s="120" t="s">
        <v>1112</v>
      </c>
      <c r="D2101" s="119" t="str">
        <f t="shared" si="32"/>
        <v xml:space="preserve"> </v>
      </c>
    </row>
    <row r="2102" spans="1:4" x14ac:dyDescent="0.25">
      <c r="A2102" s="120" t="s">
        <v>1112</v>
      </c>
      <c r="D2102" s="119" t="str">
        <f t="shared" si="32"/>
        <v xml:space="preserve"> </v>
      </c>
    </row>
    <row r="2103" spans="1:4" x14ac:dyDescent="0.25">
      <c r="A2103" s="120" t="s">
        <v>1112</v>
      </c>
      <c r="D2103" s="119" t="str">
        <f t="shared" si="32"/>
        <v xml:space="preserve"> </v>
      </c>
    </row>
    <row r="2104" spans="1:4" x14ac:dyDescent="0.25">
      <c r="A2104" s="120" t="s">
        <v>1112</v>
      </c>
      <c r="D2104" s="119" t="str">
        <f t="shared" si="32"/>
        <v xml:space="preserve"> </v>
      </c>
    </row>
    <row r="2105" spans="1:4" x14ac:dyDescent="0.25">
      <c r="A2105" s="120" t="s">
        <v>1112</v>
      </c>
      <c r="D2105" s="119" t="str">
        <f t="shared" si="32"/>
        <v xml:space="preserve"> </v>
      </c>
    </row>
    <row r="2106" spans="1:4" x14ac:dyDescent="0.25">
      <c r="A2106" s="120" t="s">
        <v>1112</v>
      </c>
      <c r="D2106" s="119" t="str">
        <f t="shared" si="32"/>
        <v xml:space="preserve"> </v>
      </c>
    </row>
    <row r="2107" spans="1:4" x14ac:dyDescent="0.25">
      <c r="A2107" s="120" t="s">
        <v>1112</v>
      </c>
      <c r="D2107" s="119" t="str">
        <f t="shared" si="32"/>
        <v xml:space="preserve"> </v>
      </c>
    </row>
    <row r="2108" spans="1:4" x14ac:dyDescent="0.25">
      <c r="A2108" s="120" t="s">
        <v>1112</v>
      </c>
      <c r="D2108" s="119" t="str">
        <f t="shared" si="32"/>
        <v xml:space="preserve"> </v>
      </c>
    </row>
    <row r="2109" spans="1:4" x14ac:dyDescent="0.25">
      <c r="A2109" s="120" t="s">
        <v>1112</v>
      </c>
      <c r="D2109" s="119" t="str">
        <f t="shared" si="32"/>
        <v xml:space="preserve"> </v>
      </c>
    </row>
    <row r="2110" spans="1:4" x14ac:dyDescent="0.25">
      <c r="A2110" s="120" t="s">
        <v>1112</v>
      </c>
      <c r="D2110" s="119" t="str">
        <f t="shared" si="32"/>
        <v xml:space="preserve"> </v>
      </c>
    </row>
    <row r="2111" spans="1:4" x14ac:dyDescent="0.25">
      <c r="A2111" s="120" t="s">
        <v>1112</v>
      </c>
      <c r="D2111" s="119" t="str">
        <f t="shared" si="32"/>
        <v xml:space="preserve"> </v>
      </c>
    </row>
    <row r="2112" spans="1:4" x14ac:dyDescent="0.25">
      <c r="A2112" s="120" t="s">
        <v>1112</v>
      </c>
      <c r="D2112" s="119" t="str">
        <f t="shared" si="32"/>
        <v xml:space="preserve"> </v>
      </c>
    </row>
    <row r="2113" spans="1:4" x14ac:dyDescent="0.25">
      <c r="A2113" s="120" t="s">
        <v>1112</v>
      </c>
      <c r="D2113" s="119" t="str">
        <f t="shared" si="32"/>
        <v xml:space="preserve"> </v>
      </c>
    </row>
    <row r="2114" spans="1:4" x14ac:dyDescent="0.25">
      <c r="A2114" s="120" t="s">
        <v>1112</v>
      </c>
      <c r="D2114" s="119" t="str">
        <f t="shared" si="32"/>
        <v xml:space="preserve"> </v>
      </c>
    </row>
    <row r="2115" spans="1:4" x14ac:dyDescent="0.25">
      <c r="A2115" s="120" t="s">
        <v>1112</v>
      </c>
      <c r="D2115" s="119" t="str">
        <f t="shared" ref="D2115:D2178" si="33">B2115&amp;" "&amp;C2115</f>
        <v xml:space="preserve"> </v>
      </c>
    </row>
    <row r="2116" spans="1:4" x14ac:dyDescent="0.25">
      <c r="A2116" s="120" t="s">
        <v>1112</v>
      </c>
      <c r="D2116" s="119" t="str">
        <f t="shared" si="33"/>
        <v xml:space="preserve"> </v>
      </c>
    </row>
    <row r="2117" spans="1:4" x14ac:dyDescent="0.25">
      <c r="A2117" s="120" t="s">
        <v>1112</v>
      </c>
      <c r="D2117" s="119" t="str">
        <f t="shared" si="33"/>
        <v xml:space="preserve"> </v>
      </c>
    </row>
    <row r="2118" spans="1:4" x14ac:dyDescent="0.25">
      <c r="A2118" s="120" t="s">
        <v>1112</v>
      </c>
      <c r="D2118" s="119" t="str">
        <f t="shared" si="33"/>
        <v xml:space="preserve"> </v>
      </c>
    </row>
    <row r="2119" spans="1:4" x14ac:dyDescent="0.25">
      <c r="A2119" s="120" t="s">
        <v>1112</v>
      </c>
      <c r="D2119" s="119" t="str">
        <f t="shared" si="33"/>
        <v xml:space="preserve"> </v>
      </c>
    </row>
    <row r="2120" spans="1:4" x14ac:dyDescent="0.25">
      <c r="A2120" s="120" t="s">
        <v>1112</v>
      </c>
      <c r="D2120" s="119" t="str">
        <f t="shared" si="33"/>
        <v xml:space="preserve"> </v>
      </c>
    </row>
    <row r="2121" spans="1:4" x14ac:dyDescent="0.25">
      <c r="A2121" s="120" t="s">
        <v>1112</v>
      </c>
      <c r="D2121" s="119" t="str">
        <f t="shared" si="33"/>
        <v xml:space="preserve"> </v>
      </c>
    </row>
    <row r="2122" spans="1:4" x14ac:dyDescent="0.25">
      <c r="A2122" s="120" t="s">
        <v>1112</v>
      </c>
      <c r="D2122" s="119" t="str">
        <f t="shared" si="33"/>
        <v xml:space="preserve"> </v>
      </c>
    </row>
    <row r="2123" spans="1:4" x14ac:dyDescent="0.25">
      <c r="A2123" s="120" t="s">
        <v>1112</v>
      </c>
      <c r="D2123" s="119" t="str">
        <f t="shared" si="33"/>
        <v xml:space="preserve"> </v>
      </c>
    </row>
    <row r="2124" spans="1:4" x14ac:dyDescent="0.25">
      <c r="A2124" s="120" t="s">
        <v>1112</v>
      </c>
      <c r="D2124" s="119" t="str">
        <f t="shared" si="33"/>
        <v xml:space="preserve"> </v>
      </c>
    </row>
    <row r="2125" spans="1:4" x14ac:dyDescent="0.25">
      <c r="A2125" s="120" t="s">
        <v>1112</v>
      </c>
      <c r="D2125" s="119" t="str">
        <f t="shared" si="33"/>
        <v xml:space="preserve"> </v>
      </c>
    </row>
    <row r="2126" spans="1:4" x14ac:dyDescent="0.25">
      <c r="A2126" s="120" t="s">
        <v>1112</v>
      </c>
      <c r="D2126" s="119" t="str">
        <f t="shared" si="33"/>
        <v xml:space="preserve"> </v>
      </c>
    </row>
    <row r="2127" spans="1:4" x14ac:dyDescent="0.25">
      <c r="A2127" s="120" t="s">
        <v>1112</v>
      </c>
      <c r="D2127" s="119" t="str">
        <f t="shared" si="33"/>
        <v xml:space="preserve"> </v>
      </c>
    </row>
    <row r="2128" spans="1:4" x14ac:dyDescent="0.25">
      <c r="A2128" s="120" t="s">
        <v>1112</v>
      </c>
      <c r="D2128" s="119" t="str">
        <f t="shared" si="33"/>
        <v xml:space="preserve"> </v>
      </c>
    </row>
    <row r="2129" spans="1:4" x14ac:dyDescent="0.25">
      <c r="A2129" s="120" t="s">
        <v>1112</v>
      </c>
      <c r="D2129" s="119" t="str">
        <f t="shared" si="33"/>
        <v xml:space="preserve"> </v>
      </c>
    </row>
    <row r="2130" spans="1:4" x14ac:dyDescent="0.25">
      <c r="A2130" s="120" t="s">
        <v>1112</v>
      </c>
      <c r="D2130" s="119" t="str">
        <f t="shared" si="33"/>
        <v xml:space="preserve"> </v>
      </c>
    </row>
    <row r="2131" spans="1:4" x14ac:dyDescent="0.25">
      <c r="A2131" s="120" t="s">
        <v>1112</v>
      </c>
      <c r="D2131" s="119" t="str">
        <f t="shared" si="33"/>
        <v xml:space="preserve"> </v>
      </c>
    </row>
    <row r="2132" spans="1:4" x14ac:dyDescent="0.25">
      <c r="A2132" s="120" t="s">
        <v>1112</v>
      </c>
      <c r="D2132" s="119" t="str">
        <f t="shared" si="33"/>
        <v xml:space="preserve"> </v>
      </c>
    </row>
    <row r="2133" spans="1:4" x14ac:dyDescent="0.25">
      <c r="A2133" s="120" t="s">
        <v>1112</v>
      </c>
      <c r="D2133" s="119" t="str">
        <f t="shared" si="33"/>
        <v xml:space="preserve"> </v>
      </c>
    </row>
    <row r="2134" spans="1:4" x14ac:dyDescent="0.25">
      <c r="A2134" s="120" t="s">
        <v>1112</v>
      </c>
      <c r="D2134" s="119" t="str">
        <f t="shared" si="33"/>
        <v xml:space="preserve"> </v>
      </c>
    </row>
    <row r="2135" spans="1:4" x14ac:dyDescent="0.25">
      <c r="A2135" s="120" t="s">
        <v>1112</v>
      </c>
      <c r="D2135" s="119" t="str">
        <f t="shared" si="33"/>
        <v xml:space="preserve"> </v>
      </c>
    </row>
    <row r="2136" spans="1:4" x14ac:dyDescent="0.25">
      <c r="A2136" s="120" t="s">
        <v>1112</v>
      </c>
      <c r="D2136" s="119" t="str">
        <f t="shared" si="33"/>
        <v xml:space="preserve"> </v>
      </c>
    </row>
    <row r="2137" spans="1:4" x14ac:dyDescent="0.25">
      <c r="A2137" s="120" t="s">
        <v>1112</v>
      </c>
      <c r="D2137" s="119" t="str">
        <f t="shared" si="33"/>
        <v xml:space="preserve"> </v>
      </c>
    </row>
    <row r="2138" spans="1:4" x14ac:dyDescent="0.25">
      <c r="A2138" s="120" t="s">
        <v>1112</v>
      </c>
      <c r="D2138" s="119" t="str">
        <f t="shared" si="33"/>
        <v xml:space="preserve"> </v>
      </c>
    </row>
    <row r="2139" spans="1:4" x14ac:dyDescent="0.25">
      <c r="A2139" s="120" t="s">
        <v>1112</v>
      </c>
      <c r="D2139" s="119" t="str">
        <f t="shared" si="33"/>
        <v xml:space="preserve"> </v>
      </c>
    </row>
    <row r="2140" spans="1:4" x14ac:dyDescent="0.25">
      <c r="A2140" s="120" t="s">
        <v>1112</v>
      </c>
      <c r="D2140" s="119" t="str">
        <f t="shared" si="33"/>
        <v xml:space="preserve"> </v>
      </c>
    </row>
    <row r="2141" spans="1:4" x14ac:dyDescent="0.25">
      <c r="A2141" s="120" t="s">
        <v>1112</v>
      </c>
      <c r="D2141" s="119" t="str">
        <f t="shared" si="33"/>
        <v xml:space="preserve"> </v>
      </c>
    </row>
    <row r="2142" spans="1:4" x14ac:dyDescent="0.25">
      <c r="A2142" s="120" t="s">
        <v>1112</v>
      </c>
      <c r="D2142" s="119" t="str">
        <f t="shared" si="33"/>
        <v xml:space="preserve"> </v>
      </c>
    </row>
    <row r="2143" spans="1:4" x14ac:dyDescent="0.25">
      <c r="A2143" s="120" t="s">
        <v>1112</v>
      </c>
      <c r="D2143" s="119" t="str">
        <f t="shared" si="33"/>
        <v xml:space="preserve"> </v>
      </c>
    </row>
    <row r="2144" spans="1:4" x14ac:dyDescent="0.25">
      <c r="A2144" s="120" t="s">
        <v>1112</v>
      </c>
      <c r="D2144" s="119" t="str">
        <f t="shared" si="33"/>
        <v xml:space="preserve"> </v>
      </c>
    </row>
    <row r="2145" spans="1:4" x14ac:dyDescent="0.25">
      <c r="A2145" s="120" t="s">
        <v>1112</v>
      </c>
      <c r="D2145" s="119" t="str">
        <f t="shared" si="33"/>
        <v xml:space="preserve"> </v>
      </c>
    </row>
    <row r="2146" spans="1:4" x14ac:dyDescent="0.25">
      <c r="A2146" s="120" t="s">
        <v>1112</v>
      </c>
      <c r="D2146" s="119" t="str">
        <f t="shared" si="33"/>
        <v xml:space="preserve"> </v>
      </c>
    </row>
    <row r="2147" spans="1:4" x14ac:dyDescent="0.25">
      <c r="A2147" s="120" t="s">
        <v>1112</v>
      </c>
      <c r="D2147" s="119" t="str">
        <f t="shared" si="33"/>
        <v xml:space="preserve"> </v>
      </c>
    </row>
    <row r="2148" spans="1:4" x14ac:dyDescent="0.25">
      <c r="A2148" s="120" t="s">
        <v>1112</v>
      </c>
      <c r="D2148" s="119" t="str">
        <f t="shared" si="33"/>
        <v xml:space="preserve"> </v>
      </c>
    </row>
    <row r="2149" spans="1:4" x14ac:dyDescent="0.25">
      <c r="A2149" s="120" t="s">
        <v>1112</v>
      </c>
      <c r="D2149" s="119" t="str">
        <f t="shared" si="33"/>
        <v xml:space="preserve"> </v>
      </c>
    </row>
    <row r="2150" spans="1:4" x14ac:dyDescent="0.25">
      <c r="A2150" s="120" t="s">
        <v>1112</v>
      </c>
      <c r="D2150" s="119" t="str">
        <f t="shared" si="33"/>
        <v xml:space="preserve"> </v>
      </c>
    </row>
    <row r="2151" spans="1:4" x14ac:dyDescent="0.25">
      <c r="A2151" s="120" t="s">
        <v>1112</v>
      </c>
      <c r="D2151" s="119" t="str">
        <f t="shared" si="33"/>
        <v xml:space="preserve"> </v>
      </c>
    </row>
    <row r="2152" spans="1:4" x14ac:dyDescent="0.25">
      <c r="A2152" s="120" t="s">
        <v>1112</v>
      </c>
      <c r="D2152" s="119" t="str">
        <f t="shared" si="33"/>
        <v xml:space="preserve"> </v>
      </c>
    </row>
    <row r="2153" spans="1:4" x14ac:dyDescent="0.25">
      <c r="A2153" s="120" t="s">
        <v>1112</v>
      </c>
      <c r="D2153" s="119" t="str">
        <f t="shared" si="33"/>
        <v xml:space="preserve"> </v>
      </c>
    </row>
    <row r="2154" spans="1:4" x14ac:dyDescent="0.25">
      <c r="A2154" s="120" t="s">
        <v>1112</v>
      </c>
      <c r="D2154" s="119" t="str">
        <f t="shared" si="33"/>
        <v xml:space="preserve"> </v>
      </c>
    </row>
    <row r="2155" spans="1:4" x14ac:dyDescent="0.25">
      <c r="A2155" s="120" t="s">
        <v>1112</v>
      </c>
      <c r="D2155" s="119" t="str">
        <f t="shared" si="33"/>
        <v xml:space="preserve"> </v>
      </c>
    </row>
    <row r="2156" spans="1:4" x14ac:dyDescent="0.25">
      <c r="A2156" s="120" t="s">
        <v>1112</v>
      </c>
      <c r="D2156" s="119" t="str">
        <f t="shared" si="33"/>
        <v xml:space="preserve"> </v>
      </c>
    </row>
    <row r="2157" spans="1:4" x14ac:dyDescent="0.25">
      <c r="A2157" s="120" t="s">
        <v>1112</v>
      </c>
      <c r="D2157" s="119" t="str">
        <f t="shared" si="33"/>
        <v xml:space="preserve"> </v>
      </c>
    </row>
    <row r="2158" spans="1:4" x14ac:dyDescent="0.25">
      <c r="A2158" s="120" t="s">
        <v>1112</v>
      </c>
      <c r="D2158" s="119" t="str">
        <f t="shared" si="33"/>
        <v xml:space="preserve"> </v>
      </c>
    </row>
    <row r="2159" spans="1:4" x14ac:dyDescent="0.25">
      <c r="A2159" s="120" t="s">
        <v>1112</v>
      </c>
      <c r="D2159" s="119" t="str">
        <f t="shared" si="33"/>
        <v xml:space="preserve"> </v>
      </c>
    </row>
    <row r="2160" spans="1:4" x14ac:dyDescent="0.25">
      <c r="A2160" s="120" t="s">
        <v>1112</v>
      </c>
      <c r="D2160" s="119" t="str">
        <f t="shared" si="33"/>
        <v xml:space="preserve"> </v>
      </c>
    </row>
    <row r="2161" spans="1:4" x14ac:dyDescent="0.25">
      <c r="A2161" s="120" t="s">
        <v>1112</v>
      </c>
      <c r="D2161" s="119" t="str">
        <f t="shared" si="33"/>
        <v xml:space="preserve"> </v>
      </c>
    </row>
    <row r="2162" spans="1:4" x14ac:dyDescent="0.25">
      <c r="A2162" s="120" t="s">
        <v>1112</v>
      </c>
      <c r="D2162" s="119" t="str">
        <f t="shared" si="33"/>
        <v xml:space="preserve"> </v>
      </c>
    </row>
    <row r="2163" spans="1:4" x14ac:dyDescent="0.25">
      <c r="A2163" s="120" t="s">
        <v>1112</v>
      </c>
      <c r="D2163" s="119" t="str">
        <f t="shared" si="33"/>
        <v xml:space="preserve"> </v>
      </c>
    </row>
    <row r="2164" spans="1:4" x14ac:dyDescent="0.25">
      <c r="A2164" s="120" t="s">
        <v>1112</v>
      </c>
      <c r="D2164" s="119" t="str">
        <f t="shared" si="33"/>
        <v xml:space="preserve"> </v>
      </c>
    </row>
    <row r="2165" spans="1:4" x14ac:dyDescent="0.25">
      <c r="A2165" s="120" t="s">
        <v>1112</v>
      </c>
      <c r="D2165" s="119" t="str">
        <f t="shared" si="33"/>
        <v xml:space="preserve"> </v>
      </c>
    </row>
    <row r="2166" spans="1:4" x14ac:dyDescent="0.25">
      <c r="A2166" s="120" t="s">
        <v>1112</v>
      </c>
      <c r="D2166" s="119" t="str">
        <f t="shared" si="33"/>
        <v xml:space="preserve"> </v>
      </c>
    </row>
    <row r="2167" spans="1:4" x14ac:dyDescent="0.25">
      <c r="A2167" s="120" t="s">
        <v>1112</v>
      </c>
      <c r="D2167" s="119" t="str">
        <f t="shared" si="33"/>
        <v xml:space="preserve"> </v>
      </c>
    </row>
    <row r="2168" spans="1:4" x14ac:dyDescent="0.25">
      <c r="A2168" s="120" t="s">
        <v>1112</v>
      </c>
      <c r="D2168" s="119" t="str">
        <f t="shared" si="33"/>
        <v xml:space="preserve"> </v>
      </c>
    </row>
    <row r="2169" spans="1:4" x14ac:dyDescent="0.25">
      <c r="A2169" s="120" t="s">
        <v>1112</v>
      </c>
      <c r="D2169" s="119" t="str">
        <f t="shared" si="33"/>
        <v xml:space="preserve"> </v>
      </c>
    </row>
    <row r="2170" spans="1:4" x14ac:dyDescent="0.25">
      <c r="A2170" s="120" t="s">
        <v>1112</v>
      </c>
      <c r="D2170" s="119" t="str">
        <f t="shared" si="33"/>
        <v xml:space="preserve"> </v>
      </c>
    </row>
    <row r="2171" spans="1:4" x14ac:dyDescent="0.25">
      <c r="A2171" s="120" t="s">
        <v>1112</v>
      </c>
      <c r="D2171" s="119" t="str">
        <f t="shared" si="33"/>
        <v xml:space="preserve"> </v>
      </c>
    </row>
    <row r="2172" spans="1:4" x14ac:dyDescent="0.25">
      <c r="A2172" s="120" t="s">
        <v>1112</v>
      </c>
      <c r="D2172" s="119" t="str">
        <f t="shared" si="33"/>
        <v xml:space="preserve"> </v>
      </c>
    </row>
    <row r="2173" spans="1:4" x14ac:dyDescent="0.25">
      <c r="A2173" s="120" t="s">
        <v>1112</v>
      </c>
      <c r="D2173" s="119" t="str">
        <f t="shared" si="33"/>
        <v xml:space="preserve"> </v>
      </c>
    </row>
    <row r="2174" spans="1:4" x14ac:dyDescent="0.25">
      <c r="A2174" s="120" t="s">
        <v>1112</v>
      </c>
      <c r="D2174" s="119" t="str">
        <f t="shared" si="33"/>
        <v xml:space="preserve"> </v>
      </c>
    </row>
    <row r="2175" spans="1:4" x14ac:dyDescent="0.25">
      <c r="A2175" s="120" t="s">
        <v>1112</v>
      </c>
      <c r="D2175" s="119" t="str">
        <f t="shared" si="33"/>
        <v xml:space="preserve"> </v>
      </c>
    </row>
    <row r="2176" spans="1:4" x14ac:dyDescent="0.25">
      <c r="A2176" s="120" t="s">
        <v>1112</v>
      </c>
      <c r="D2176" s="119" t="str">
        <f t="shared" si="33"/>
        <v xml:space="preserve"> </v>
      </c>
    </row>
    <row r="2177" spans="1:4" x14ac:dyDescent="0.25">
      <c r="A2177" s="120" t="s">
        <v>1112</v>
      </c>
      <c r="D2177" s="119" t="str">
        <f t="shared" si="33"/>
        <v xml:space="preserve"> </v>
      </c>
    </row>
    <row r="2178" spans="1:4" x14ac:dyDescent="0.25">
      <c r="A2178" s="120" t="s">
        <v>1112</v>
      </c>
      <c r="D2178" s="119" t="str">
        <f t="shared" si="33"/>
        <v xml:space="preserve"> </v>
      </c>
    </row>
    <row r="2179" spans="1:4" x14ac:dyDescent="0.25">
      <c r="A2179" s="120" t="s">
        <v>1112</v>
      </c>
      <c r="D2179" s="119" t="str">
        <f t="shared" ref="D2179:D2242" si="34">B2179&amp;" "&amp;C2179</f>
        <v xml:space="preserve"> </v>
      </c>
    </row>
    <row r="2180" spans="1:4" x14ac:dyDescent="0.25">
      <c r="A2180" s="120" t="s">
        <v>1112</v>
      </c>
      <c r="D2180" s="119" t="str">
        <f t="shared" si="34"/>
        <v xml:space="preserve"> </v>
      </c>
    </row>
    <row r="2181" spans="1:4" x14ac:dyDescent="0.25">
      <c r="A2181" s="120" t="s">
        <v>1112</v>
      </c>
      <c r="D2181" s="119" t="str">
        <f t="shared" si="34"/>
        <v xml:space="preserve"> </v>
      </c>
    </row>
    <row r="2182" spans="1:4" x14ac:dyDescent="0.25">
      <c r="A2182" s="120" t="s">
        <v>1112</v>
      </c>
      <c r="D2182" s="119" t="str">
        <f t="shared" si="34"/>
        <v xml:space="preserve"> </v>
      </c>
    </row>
    <row r="2183" spans="1:4" x14ac:dyDescent="0.25">
      <c r="A2183" s="120" t="s">
        <v>1112</v>
      </c>
      <c r="D2183" s="119" t="str">
        <f t="shared" si="34"/>
        <v xml:space="preserve"> </v>
      </c>
    </row>
    <row r="2184" spans="1:4" x14ac:dyDescent="0.25">
      <c r="A2184" s="120" t="s">
        <v>1112</v>
      </c>
      <c r="D2184" s="119" t="str">
        <f t="shared" si="34"/>
        <v xml:space="preserve"> </v>
      </c>
    </row>
    <row r="2185" spans="1:4" x14ac:dyDescent="0.25">
      <c r="A2185" s="120" t="s">
        <v>1112</v>
      </c>
      <c r="D2185" s="119" t="str">
        <f t="shared" si="34"/>
        <v xml:space="preserve"> </v>
      </c>
    </row>
    <row r="2186" spans="1:4" x14ac:dyDescent="0.25">
      <c r="A2186" s="120" t="s">
        <v>1112</v>
      </c>
      <c r="D2186" s="119" t="str">
        <f t="shared" si="34"/>
        <v xml:space="preserve"> </v>
      </c>
    </row>
    <row r="2187" spans="1:4" x14ac:dyDescent="0.25">
      <c r="A2187" s="120" t="s">
        <v>1112</v>
      </c>
      <c r="D2187" s="119" t="str">
        <f t="shared" si="34"/>
        <v xml:space="preserve"> </v>
      </c>
    </row>
    <row r="2188" spans="1:4" x14ac:dyDescent="0.25">
      <c r="A2188" s="120" t="s">
        <v>1112</v>
      </c>
      <c r="D2188" s="119" t="str">
        <f t="shared" si="34"/>
        <v xml:space="preserve"> </v>
      </c>
    </row>
    <row r="2189" spans="1:4" x14ac:dyDescent="0.25">
      <c r="A2189" s="120" t="s">
        <v>1112</v>
      </c>
      <c r="D2189" s="119" t="str">
        <f t="shared" si="34"/>
        <v xml:space="preserve"> </v>
      </c>
    </row>
    <row r="2190" spans="1:4" x14ac:dyDescent="0.25">
      <c r="A2190" s="120" t="s">
        <v>1112</v>
      </c>
      <c r="D2190" s="119" t="str">
        <f t="shared" si="34"/>
        <v xml:space="preserve"> </v>
      </c>
    </row>
    <row r="2191" spans="1:4" x14ac:dyDescent="0.25">
      <c r="A2191" s="120" t="s">
        <v>1112</v>
      </c>
      <c r="D2191" s="119" t="str">
        <f t="shared" si="34"/>
        <v xml:space="preserve"> </v>
      </c>
    </row>
    <row r="2192" spans="1:4" x14ac:dyDescent="0.25">
      <c r="A2192" s="120" t="s">
        <v>1112</v>
      </c>
      <c r="D2192" s="119" t="str">
        <f t="shared" si="34"/>
        <v xml:space="preserve"> </v>
      </c>
    </row>
    <row r="2193" spans="1:4" x14ac:dyDescent="0.25">
      <c r="A2193" s="120" t="s">
        <v>1112</v>
      </c>
      <c r="D2193" s="119" t="str">
        <f t="shared" si="34"/>
        <v xml:space="preserve"> </v>
      </c>
    </row>
    <row r="2194" spans="1:4" x14ac:dyDescent="0.25">
      <c r="A2194" s="120" t="s">
        <v>1112</v>
      </c>
      <c r="D2194" s="119" t="str">
        <f t="shared" si="34"/>
        <v xml:space="preserve"> </v>
      </c>
    </row>
    <row r="2195" spans="1:4" x14ac:dyDescent="0.25">
      <c r="A2195" s="120" t="s">
        <v>1112</v>
      </c>
      <c r="D2195" s="119" t="str">
        <f t="shared" si="34"/>
        <v xml:space="preserve"> </v>
      </c>
    </row>
    <row r="2196" spans="1:4" x14ac:dyDescent="0.25">
      <c r="A2196" s="120" t="s">
        <v>1112</v>
      </c>
      <c r="D2196" s="119" t="str">
        <f t="shared" si="34"/>
        <v xml:space="preserve"> </v>
      </c>
    </row>
    <row r="2197" spans="1:4" x14ac:dyDescent="0.25">
      <c r="A2197" s="120" t="s">
        <v>1112</v>
      </c>
      <c r="D2197" s="119" t="str">
        <f t="shared" si="34"/>
        <v xml:space="preserve"> </v>
      </c>
    </row>
    <row r="2198" spans="1:4" x14ac:dyDescent="0.25">
      <c r="A2198" s="120" t="s">
        <v>1112</v>
      </c>
      <c r="D2198" s="119" t="str">
        <f t="shared" si="34"/>
        <v xml:space="preserve"> </v>
      </c>
    </row>
    <row r="2199" spans="1:4" x14ac:dyDescent="0.25">
      <c r="A2199" s="120" t="s">
        <v>1112</v>
      </c>
      <c r="D2199" s="119" t="str">
        <f t="shared" si="34"/>
        <v xml:space="preserve"> </v>
      </c>
    </row>
    <row r="2200" spans="1:4" x14ac:dyDescent="0.25">
      <c r="A2200" s="120" t="s">
        <v>1112</v>
      </c>
      <c r="D2200" s="119" t="str">
        <f t="shared" si="34"/>
        <v xml:space="preserve"> </v>
      </c>
    </row>
    <row r="2201" spans="1:4" x14ac:dyDescent="0.25">
      <c r="A2201" s="120" t="s">
        <v>1112</v>
      </c>
      <c r="D2201" s="119" t="str">
        <f t="shared" si="34"/>
        <v xml:space="preserve"> </v>
      </c>
    </row>
    <row r="2202" spans="1:4" x14ac:dyDescent="0.25">
      <c r="A2202" s="120" t="s">
        <v>1112</v>
      </c>
      <c r="D2202" s="119" t="str">
        <f t="shared" si="34"/>
        <v xml:space="preserve"> </v>
      </c>
    </row>
    <row r="2203" spans="1:4" x14ac:dyDescent="0.25">
      <c r="A2203" s="120" t="s">
        <v>1112</v>
      </c>
      <c r="D2203" s="119" t="str">
        <f t="shared" si="34"/>
        <v xml:space="preserve"> </v>
      </c>
    </row>
    <row r="2204" spans="1:4" x14ac:dyDescent="0.25">
      <c r="A2204" s="120" t="s">
        <v>1112</v>
      </c>
      <c r="D2204" s="119" t="str">
        <f t="shared" si="34"/>
        <v xml:space="preserve"> </v>
      </c>
    </row>
    <row r="2205" spans="1:4" x14ac:dyDescent="0.25">
      <c r="A2205" s="120" t="s">
        <v>1112</v>
      </c>
      <c r="D2205" s="119" t="str">
        <f t="shared" si="34"/>
        <v xml:space="preserve"> </v>
      </c>
    </row>
    <row r="2206" spans="1:4" x14ac:dyDescent="0.25">
      <c r="A2206" s="120" t="s">
        <v>1112</v>
      </c>
      <c r="D2206" s="119" t="str">
        <f t="shared" si="34"/>
        <v xml:space="preserve"> </v>
      </c>
    </row>
    <row r="2207" spans="1:4" x14ac:dyDescent="0.25">
      <c r="A2207" s="120" t="s">
        <v>1112</v>
      </c>
      <c r="D2207" s="119" t="str">
        <f t="shared" si="34"/>
        <v xml:space="preserve"> </v>
      </c>
    </row>
    <row r="2208" spans="1:4" x14ac:dyDescent="0.25">
      <c r="A2208" s="120" t="s">
        <v>1112</v>
      </c>
      <c r="D2208" s="119" t="str">
        <f t="shared" si="34"/>
        <v xml:space="preserve"> </v>
      </c>
    </row>
    <row r="2209" spans="1:4" x14ac:dyDescent="0.25">
      <c r="A2209" s="120" t="s">
        <v>1112</v>
      </c>
      <c r="D2209" s="119" t="str">
        <f t="shared" si="34"/>
        <v xml:space="preserve"> </v>
      </c>
    </row>
    <row r="2210" spans="1:4" x14ac:dyDescent="0.25">
      <c r="A2210" s="120" t="s">
        <v>1112</v>
      </c>
      <c r="D2210" s="119" t="str">
        <f t="shared" si="34"/>
        <v xml:space="preserve"> </v>
      </c>
    </row>
    <row r="2211" spans="1:4" x14ac:dyDescent="0.25">
      <c r="A2211" s="120" t="s">
        <v>1112</v>
      </c>
      <c r="D2211" s="119" t="str">
        <f t="shared" si="34"/>
        <v xml:space="preserve"> </v>
      </c>
    </row>
    <row r="2212" spans="1:4" x14ac:dyDescent="0.25">
      <c r="A2212" s="120" t="s">
        <v>1112</v>
      </c>
      <c r="D2212" s="119" t="str">
        <f t="shared" si="34"/>
        <v xml:space="preserve"> </v>
      </c>
    </row>
    <row r="2213" spans="1:4" x14ac:dyDescent="0.25">
      <c r="A2213" s="120" t="s">
        <v>1112</v>
      </c>
      <c r="D2213" s="119" t="str">
        <f t="shared" si="34"/>
        <v xml:space="preserve"> </v>
      </c>
    </row>
    <row r="2214" spans="1:4" x14ac:dyDescent="0.25">
      <c r="A2214" s="120" t="s">
        <v>1112</v>
      </c>
      <c r="D2214" s="119" t="str">
        <f t="shared" si="34"/>
        <v xml:space="preserve"> </v>
      </c>
    </row>
    <row r="2215" spans="1:4" x14ac:dyDescent="0.25">
      <c r="A2215" s="120" t="s">
        <v>1112</v>
      </c>
      <c r="D2215" s="119" t="str">
        <f t="shared" si="34"/>
        <v xml:space="preserve"> </v>
      </c>
    </row>
    <row r="2216" spans="1:4" x14ac:dyDescent="0.25">
      <c r="A2216" s="120" t="s">
        <v>1112</v>
      </c>
      <c r="D2216" s="119" t="str">
        <f t="shared" si="34"/>
        <v xml:space="preserve"> </v>
      </c>
    </row>
    <row r="2217" spans="1:4" x14ac:dyDescent="0.25">
      <c r="A2217" s="120" t="s">
        <v>1112</v>
      </c>
      <c r="D2217" s="119" t="str">
        <f t="shared" si="34"/>
        <v xml:space="preserve"> </v>
      </c>
    </row>
    <row r="2218" spans="1:4" x14ac:dyDescent="0.25">
      <c r="A2218" s="120" t="s">
        <v>1112</v>
      </c>
      <c r="D2218" s="119" t="str">
        <f t="shared" si="34"/>
        <v xml:space="preserve"> </v>
      </c>
    </row>
    <row r="2219" spans="1:4" x14ac:dyDescent="0.25">
      <c r="A2219" s="120" t="s">
        <v>1112</v>
      </c>
      <c r="D2219" s="119" t="str">
        <f t="shared" si="34"/>
        <v xml:space="preserve"> </v>
      </c>
    </row>
    <row r="2220" spans="1:4" x14ac:dyDescent="0.25">
      <c r="A2220" s="120" t="s">
        <v>1112</v>
      </c>
      <c r="D2220" s="119" t="str">
        <f t="shared" si="34"/>
        <v xml:space="preserve"> </v>
      </c>
    </row>
    <row r="2221" spans="1:4" x14ac:dyDescent="0.25">
      <c r="A2221" s="120" t="s">
        <v>1112</v>
      </c>
      <c r="D2221" s="119" t="str">
        <f t="shared" si="34"/>
        <v xml:space="preserve"> </v>
      </c>
    </row>
    <row r="2222" spans="1:4" x14ac:dyDescent="0.25">
      <c r="A2222" s="120" t="s">
        <v>1112</v>
      </c>
      <c r="D2222" s="119" t="str">
        <f t="shared" si="34"/>
        <v xml:space="preserve"> </v>
      </c>
    </row>
    <row r="2223" spans="1:4" x14ac:dyDescent="0.25">
      <c r="A2223" s="120" t="s">
        <v>1112</v>
      </c>
      <c r="D2223" s="119" t="str">
        <f t="shared" si="34"/>
        <v xml:space="preserve"> </v>
      </c>
    </row>
    <row r="2224" spans="1:4" x14ac:dyDescent="0.25">
      <c r="A2224" s="120" t="s">
        <v>1112</v>
      </c>
      <c r="D2224" s="119" t="str">
        <f t="shared" si="34"/>
        <v xml:space="preserve"> </v>
      </c>
    </row>
    <row r="2225" spans="1:4" x14ac:dyDescent="0.25">
      <c r="A2225" s="120" t="s">
        <v>1112</v>
      </c>
      <c r="D2225" s="119" t="str">
        <f t="shared" si="34"/>
        <v xml:space="preserve"> </v>
      </c>
    </row>
    <row r="2226" spans="1:4" x14ac:dyDescent="0.25">
      <c r="A2226" s="120" t="s">
        <v>1112</v>
      </c>
      <c r="D2226" s="119" t="str">
        <f t="shared" si="34"/>
        <v xml:space="preserve"> </v>
      </c>
    </row>
    <row r="2227" spans="1:4" x14ac:dyDescent="0.25">
      <c r="A2227" s="120" t="s">
        <v>1112</v>
      </c>
      <c r="D2227" s="119" t="str">
        <f t="shared" si="34"/>
        <v xml:space="preserve"> </v>
      </c>
    </row>
    <row r="2228" spans="1:4" x14ac:dyDescent="0.25">
      <c r="A2228" s="120" t="s">
        <v>1112</v>
      </c>
      <c r="D2228" s="119" t="str">
        <f t="shared" si="34"/>
        <v xml:space="preserve"> </v>
      </c>
    </row>
    <row r="2229" spans="1:4" x14ac:dyDescent="0.25">
      <c r="A2229" s="120" t="s">
        <v>1112</v>
      </c>
      <c r="D2229" s="119" t="str">
        <f t="shared" si="34"/>
        <v xml:space="preserve"> </v>
      </c>
    </row>
    <row r="2230" spans="1:4" x14ac:dyDescent="0.25">
      <c r="A2230" s="120" t="s">
        <v>1112</v>
      </c>
      <c r="D2230" s="119" t="str">
        <f t="shared" si="34"/>
        <v xml:space="preserve"> </v>
      </c>
    </row>
    <row r="2231" spans="1:4" x14ac:dyDescent="0.25">
      <c r="A2231" s="120" t="s">
        <v>1112</v>
      </c>
      <c r="D2231" s="119" t="str">
        <f t="shared" si="34"/>
        <v xml:space="preserve"> </v>
      </c>
    </row>
    <row r="2232" spans="1:4" x14ac:dyDescent="0.25">
      <c r="A2232" s="120" t="s">
        <v>1112</v>
      </c>
      <c r="D2232" s="119" t="str">
        <f t="shared" si="34"/>
        <v xml:space="preserve"> </v>
      </c>
    </row>
    <row r="2233" spans="1:4" x14ac:dyDescent="0.25">
      <c r="A2233" s="120" t="s">
        <v>1112</v>
      </c>
      <c r="D2233" s="119" t="str">
        <f t="shared" si="34"/>
        <v xml:space="preserve"> </v>
      </c>
    </row>
    <row r="2234" spans="1:4" x14ac:dyDescent="0.25">
      <c r="A2234" s="120" t="s">
        <v>1112</v>
      </c>
      <c r="D2234" s="119" t="str">
        <f t="shared" si="34"/>
        <v xml:space="preserve"> </v>
      </c>
    </row>
    <row r="2235" spans="1:4" x14ac:dyDescent="0.25">
      <c r="A2235" s="120" t="s">
        <v>1112</v>
      </c>
      <c r="D2235" s="119" t="str">
        <f t="shared" si="34"/>
        <v xml:space="preserve"> </v>
      </c>
    </row>
    <row r="2236" spans="1:4" x14ac:dyDescent="0.25">
      <c r="A2236" s="120" t="s">
        <v>1112</v>
      </c>
      <c r="D2236" s="119" t="str">
        <f t="shared" si="34"/>
        <v xml:space="preserve"> </v>
      </c>
    </row>
    <row r="2237" spans="1:4" x14ac:dyDescent="0.25">
      <c r="A2237" s="120" t="s">
        <v>1112</v>
      </c>
      <c r="D2237" s="119" t="str">
        <f t="shared" si="34"/>
        <v xml:space="preserve"> </v>
      </c>
    </row>
    <row r="2238" spans="1:4" x14ac:dyDescent="0.25">
      <c r="A2238" s="120" t="s">
        <v>1112</v>
      </c>
      <c r="D2238" s="119" t="str">
        <f t="shared" si="34"/>
        <v xml:space="preserve"> </v>
      </c>
    </row>
    <row r="2239" spans="1:4" x14ac:dyDescent="0.25">
      <c r="A2239" s="120" t="s">
        <v>1112</v>
      </c>
      <c r="D2239" s="119" t="str">
        <f t="shared" si="34"/>
        <v xml:space="preserve"> </v>
      </c>
    </row>
    <row r="2240" spans="1:4" x14ac:dyDescent="0.25">
      <c r="A2240" s="120" t="s">
        <v>1112</v>
      </c>
      <c r="D2240" s="119" t="str">
        <f t="shared" si="34"/>
        <v xml:space="preserve"> </v>
      </c>
    </row>
    <row r="2241" spans="1:4" x14ac:dyDescent="0.25">
      <c r="A2241" s="120" t="s">
        <v>1112</v>
      </c>
      <c r="D2241" s="119" t="str">
        <f t="shared" si="34"/>
        <v xml:space="preserve"> </v>
      </c>
    </row>
    <row r="2242" spans="1:4" x14ac:dyDescent="0.25">
      <c r="A2242" s="120" t="s">
        <v>1112</v>
      </c>
      <c r="D2242" s="119" t="str">
        <f t="shared" si="34"/>
        <v xml:space="preserve"> </v>
      </c>
    </row>
    <row r="2243" spans="1:4" x14ac:dyDescent="0.25">
      <c r="A2243" s="120" t="s">
        <v>1112</v>
      </c>
      <c r="D2243" s="119" t="str">
        <f t="shared" ref="D2243:D2306" si="35">B2243&amp;" "&amp;C2243</f>
        <v xml:space="preserve"> </v>
      </c>
    </row>
    <row r="2244" spans="1:4" x14ac:dyDescent="0.25">
      <c r="A2244" s="120" t="s">
        <v>1112</v>
      </c>
      <c r="D2244" s="119" t="str">
        <f t="shared" si="35"/>
        <v xml:space="preserve"> </v>
      </c>
    </row>
    <row r="2245" spans="1:4" x14ac:dyDescent="0.25">
      <c r="A2245" s="120" t="s">
        <v>1112</v>
      </c>
      <c r="D2245" s="119" t="str">
        <f t="shared" si="35"/>
        <v xml:space="preserve"> </v>
      </c>
    </row>
    <row r="2246" spans="1:4" x14ac:dyDescent="0.25">
      <c r="A2246" s="120" t="s">
        <v>1112</v>
      </c>
      <c r="D2246" s="119" t="str">
        <f t="shared" si="35"/>
        <v xml:space="preserve"> </v>
      </c>
    </row>
    <row r="2247" spans="1:4" x14ac:dyDescent="0.25">
      <c r="A2247" s="120" t="s">
        <v>1112</v>
      </c>
      <c r="D2247" s="119" t="str">
        <f t="shared" si="35"/>
        <v xml:space="preserve"> </v>
      </c>
    </row>
    <row r="2248" spans="1:4" x14ac:dyDescent="0.25">
      <c r="A2248" s="120" t="s">
        <v>1112</v>
      </c>
      <c r="D2248" s="119" t="str">
        <f t="shared" si="35"/>
        <v xml:space="preserve"> </v>
      </c>
    </row>
    <row r="2249" spans="1:4" x14ac:dyDescent="0.25">
      <c r="A2249" s="120" t="s">
        <v>1112</v>
      </c>
      <c r="D2249" s="119" t="str">
        <f t="shared" si="35"/>
        <v xml:space="preserve"> </v>
      </c>
    </row>
    <row r="2250" spans="1:4" x14ac:dyDescent="0.25">
      <c r="A2250" s="120" t="s">
        <v>1112</v>
      </c>
      <c r="D2250" s="119" t="str">
        <f t="shared" si="35"/>
        <v xml:space="preserve"> </v>
      </c>
    </row>
    <row r="2251" spans="1:4" x14ac:dyDescent="0.25">
      <c r="A2251" s="120" t="s">
        <v>1112</v>
      </c>
      <c r="D2251" s="119" t="str">
        <f t="shared" si="35"/>
        <v xml:space="preserve"> </v>
      </c>
    </row>
    <row r="2252" spans="1:4" x14ac:dyDescent="0.25">
      <c r="A2252" s="120" t="s">
        <v>1112</v>
      </c>
      <c r="D2252" s="119" t="str">
        <f t="shared" si="35"/>
        <v xml:space="preserve"> </v>
      </c>
    </row>
    <row r="2253" spans="1:4" x14ac:dyDescent="0.25">
      <c r="A2253" s="120" t="s">
        <v>1112</v>
      </c>
      <c r="D2253" s="119" t="str">
        <f t="shared" si="35"/>
        <v xml:space="preserve"> </v>
      </c>
    </row>
    <row r="2254" spans="1:4" x14ac:dyDescent="0.25">
      <c r="A2254" s="120" t="s">
        <v>1112</v>
      </c>
      <c r="D2254" s="119" t="str">
        <f t="shared" si="35"/>
        <v xml:space="preserve"> </v>
      </c>
    </row>
    <row r="2255" spans="1:4" x14ac:dyDescent="0.25">
      <c r="A2255" s="120" t="s">
        <v>1112</v>
      </c>
      <c r="D2255" s="119" t="str">
        <f t="shared" si="35"/>
        <v xml:space="preserve"> </v>
      </c>
    </row>
    <row r="2256" spans="1:4" x14ac:dyDescent="0.25">
      <c r="A2256" s="120" t="s">
        <v>1112</v>
      </c>
      <c r="D2256" s="119" t="str">
        <f t="shared" si="35"/>
        <v xml:space="preserve"> </v>
      </c>
    </row>
    <row r="2257" spans="1:4" x14ac:dyDescent="0.25">
      <c r="A2257" s="120" t="s">
        <v>1112</v>
      </c>
      <c r="D2257" s="119" t="str">
        <f t="shared" si="35"/>
        <v xml:space="preserve"> </v>
      </c>
    </row>
    <row r="2258" spans="1:4" x14ac:dyDescent="0.25">
      <c r="A2258" s="120" t="s">
        <v>1112</v>
      </c>
      <c r="D2258" s="119" t="str">
        <f t="shared" si="35"/>
        <v xml:space="preserve"> </v>
      </c>
    </row>
    <row r="2259" spans="1:4" x14ac:dyDescent="0.25">
      <c r="A2259" s="120" t="s">
        <v>1112</v>
      </c>
      <c r="D2259" s="119" t="str">
        <f t="shared" si="35"/>
        <v xml:space="preserve"> </v>
      </c>
    </row>
    <row r="2260" spans="1:4" x14ac:dyDescent="0.25">
      <c r="A2260" s="120" t="s">
        <v>1112</v>
      </c>
      <c r="D2260" s="119" t="str">
        <f t="shared" si="35"/>
        <v xml:space="preserve"> </v>
      </c>
    </row>
    <row r="2261" spans="1:4" x14ac:dyDescent="0.25">
      <c r="A2261" s="120" t="s">
        <v>1112</v>
      </c>
      <c r="D2261" s="119" t="str">
        <f t="shared" si="35"/>
        <v xml:space="preserve"> </v>
      </c>
    </row>
    <row r="2262" spans="1:4" x14ac:dyDescent="0.25">
      <c r="A2262" s="120" t="s">
        <v>1112</v>
      </c>
      <c r="D2262" s="119" t="str">
        <f t="shared" si="35"/>
        <v xml:space="preserve"> </v>
      </c>
    </row>
    <row r="2263" spans="1:4" x14ac:dyDescent="0.25">
      <c r="A2263" s="120" t="s">
        <v>1112</v>
      </c>
      <c r="D2263" s="119" t="str">
        <f t="shared" si="35"/>
        <v xml:space="preserve"> </v>
      </c>
    </row>
    <row r="2264" spans="1:4" x14ac:dyDescent="0.25">
      <c r="A2264" s="120" t="s">
        <v>1112</v>
      </c>
      <c r="D2264" s="119" t="str">
        <f t="shared" si="35"/>
        <v xml:space="preserve"> </v>
      </c>
    </row>
    <row r="2265" spans="1:4" x14ac:dyDescent="0.25">
      <c r="A2265" s="120" t="s">
        <v>1112</v>
      </c>
      <c r="D2265" s="119" t="str">
        <f t="shared" si="35"/>
        <v xml:space="preserve"> </v>
      </c>
    </row>
    <row r="2266" spans="1:4" x14ac:dyDescent="0.25">
      <c r="A2266" s="120" t="s">
        <v>1112</v>
      </c>
      <c r="D2266" s="119" t="str">
        <f t="shared" si="35"/>
        <v xml:space="preserve"> </v>
      </c>
    </row>
    <row r="2267" spans="1:4" x14ac:dyDescent="0.25">
      <c r="A2267" s="120" t="s">
        <v>1112</v>
      </c>
      <c r="D2267" s="119" t="str">
        <f t="shared" si="35"/>
        <v xml:space="preserve"> </v>
      </c>
    </row>
    <row r="2268" spans="1:4" x14ac:dyDescent="0.25">
      <c r="A2268" s="120" t="s">
        <v>1112</v>
      </c>
      <c r="D2268" s="119" t="str">
        <f t="shared" si="35"/>
        <v xml:space="preserve"> </v>
      </c>
    </row>
    <row r="2269" spans="1:4" x14ac:dyDescent="0.25">
      <c r="A2269" s="120" t="s">
        <v>1112</v>
      </c>
      <c r="D2269" s="119" t="str">
        <f t="shared" si="35"/>
        <v xml:space="preserve"> </v>
      </c>
    </row>
    <row r="2270" spans="1:4" x14ac:dyDescent="0.25">
      <c r="A2270" s="120" t="s">
        <v>1112</v>
      </c>
      <c r="D2270" s="119" t="str">
        <f t="shared" si="35"/>
        <v xml:space="preserve"> </v>
      </c>
    </row>
    <row r="2271" spans="1:4" x14ac:dyDescent="0.25">
      <c r="A2271" s="120" t="s">
        <v>1112</v>
      </c>
      <c r="D2271" s="119" t="str">
        <f t="shared" si="35"/>
        <v xml:space="preserve"> </v>
      </c>
    </row>
    <row r="2272" spans="1:4" x14ac:dyDescent="0.25">
      <c r="A2272" s="120" t="s">
        <v>1112</v>
      </c>
      <c r="D2272" s="119" t="str">
        <f t="shared" si="35"/>
        <v xml:space="preserve"> </v>
      </c>
    </row>
    <row r="2273" spans="1:4" x14ac:dyDescent="0.25">
      <c r="A2273" s="120" t="s">
        <v>1112</v>
      </c>
      <c r="D2273" s="119" t="str">
        <f t="shared" si="35"/>
        <v xml:space="preserve"> </v>
      </c>
    </row>
    <row r="2274" spans="1:4" x14ac:dyDescent="0.25">
      <c r="A2274" s="120" t="s">
        <v>1112</v>
      </c>
      <c r="D2274" s="119" t="str">
        <f t="shared" si="35"/>
        <v xml:space="preserve"> </v>
      </c>
    </row>
    <row r="2275" spans="1:4" x14ac:dyDescent="0.25">
      <c r="A2275" s="120" t="s">
        <v>1112</v>
      </c>
      <c r="D2275" s="119" t="str">
        <f t="shared" si="35"/>
        <v xml:space="preserve"> </v>
      </c>
    </row>
    <row r="2276" spans="1:4" x14ac:dyDescent="0.25">
      <c r="A2276" s="120" t="s">
        <v>1112</v>
      </c>
      <c r="D2276" s="119" t="str">
        <f t="shared" si="35"/>
        <v xml:space="preserve"> </v>
      </c>
    </row>
    <row r="2277" spans="1:4" x14ac:dyDescent="0.25">
      <c r="A2277" s="120" t="s">
        <v>1112</v>
      </c>
      <c r="D2277" s="119" t="str">
        <f t="shared" si="35"/>
        <v xml:space="preserve"> </v>
      </c>
    </row>
    <row r="2278" spans="1:4" x14ac:dyDescent="0.25">
      <c r="A2278" s="120" t="s">
        <v>1112</v>
      </c>
      <c r="D2278" s="119" t="str">
        <f t="shared" si="35"/>
        <v xml:space="preserve"> </v>
      </c>
    </row>
    <row r="2279" spans="1:4" x14ac:dyDescent="0.25">
      <c r="A2279" s="120" t="s">
        <v>1112</v>
      </c>
      <c r="D2279" s="119" t="str">
        <f t="shared" si="35"/>
        <v xml:space="preserve"> </v>
      </c>
    </row>
    <row r="2280" spans="1:4" x14ac:dyDescent="0.25">
      <c r="A2280" s="120" t="s">
        <v>1112</v>
      </c>
      <c r="D2280" s="119" t="str">
        <f t="shared" si="35"/>
        <v xml:space="preserve"> </v>
      </c>
    </row>
    <row r="2281" spans="1:4" x14ac:dyDescent="0.25">
      <c r="A2281" s="120" t="s">
        <v>1112</v>
      </c>
      <c r="D2281" s="119" t="str">
        <f t="shared" si="35"/>
        <v xml:space="preserve"> </v>
      </c>
    </row>
    <row r="2282" spans="1:4" x14ac:dyDescent="0.25">
      <c r="A2282" s="120" t="s">
        <v>1112</v>
      </c>
      <c r="D2282" s="119" t="str">
        <f t="shared" si="35"/>
        <v xml:space="preserve"> </v>
      </c>
    </row>
    <row r="2283" spans="1:4" x14ac:dyDescent="0.25">
      <c r="A2283" s="120" t="s">
        <v>1112</v>
      </c>
      <c r="D2283" s="119" t="str">
        <f t="shared" si="35"/>
        <v xml:space="preserve"> </v>
      </c>
    </row>
    <row r="2284" spans="1:4" x14ac:dyDescent="0.25">
      <c r="A2284" s="120" t="s">
        <v>1112</v>
      </c>
      <c r="D2284" s="119" t="str">
        <f t="shared" si="35"/>
        <v xml:space="preserve"> </v>
      </c>
    </row>
    <row r="2285" spans="1:4" x14ac:dyDescent="0.25">
      <c r="A2285" s="120" t="s">
        <v>1112</v>
      </c>
      <c r="D2285" s="119" t="str">
        <f t="shared" si="35"/>
        <v xml:space="preserve"> </v>
      </c>
    </row>
    <row r="2286" spans="1:4" x14ac:dyDescent="0.25">
      <c r="A2286" s="120" t="s">
        <v>1112</v>
      </c>
      <c r="D2286" s="119" t="str">
        <f t="shared" si="35"/>
        <v xml:space="preserve"> </v>
      </c>
    </row>
    <row r="2287" spans="1:4" x14ac:dyDescent="0.25">
      <c r="A2287" s="120" t="s">
        <v>1112</v>
      </c>
      <c r="D2287" s="119" t="str">
        <f t="shared" si="35"/>
        <v xml:space="preserve"> </v>
      </c>
    </row>
    <row r="2288" spans="1:4" x14ac:dyDescent="0.25">
      <c r="A2288" s="120" t="s">
        <v>1112</v>
      </c>
      <c r="D2288" s="119" t="str">
        <f t="shared" si="35"/>
        <v xml:space="preserve"> </v>
      </c>
    </row>
    <row r="2289" spans="1:4" x14ac:dyDescent="0.25">
      <c r="A2289" s="120" t="s">
        <v>1112</v>
      </c>
      <c r="D2289" s="119" t="str">
        <f t="shared" si="35"/>
        <v xml:space="preserve"> </v>
      </c>
    </row>
    <row r="2290" spans="1:4" x14ac:dyDescent="0.25">
      <c r="A2290" s="120" t="s">
        <v>1112</v>
      </c>
      <c r="D2290" s="119" t="str">
        <f t="shared" si="35"/>
        <v xml:space="preserve"> </v>
      </c>
    </row>
    <row r="2291" spans="1:4" x14ac:dyDescent="0.25">
      <c r="A2291" s="120" t="s">
        <v>1112</v>
      </c>
      <c r="D2291" s="119" t="str">
        <f t="shared" si="35"/>
        <v xml:space="preserve"> </v>
      </c>
    </row>
    <row r="2292" spans="1:4" x14ac:dyDescent="0.25">
      <c r="A2292" s="120" t="s">
        <v>1112</v>
      </c>
      <c r="D2292" s="119" t="str">
        <f t="shared" si="35"/>
        <v xml:space="preserve"> </v>
      </c>
    </row>
    <row r="2293" spans="1:4" x14ac:dyDescent="0.25">
      <c r="A2293" s="120" t="s">
        <v>1112</v>
      </c>
      <c r="D2293" s="119" t="str">
        <f t="shared" si="35"/>
        <v xml:space="preserve"> </v>
      </c>
    </row>
    <row r="2294" spans="1:4" x14ac:dyDescent="0.25">
      <c r="A2294" s="120" t="s">
        <v>1112</v>
      </c>
      <c r="D2294" s="119" t="str">
        <f t="shared" si="35"/>
        <v xml:space="preserve"> </v>
      </c>
    </row>
    <row r="2295" spans="1:4" x14ac:dyDescent="0.25">
      <c r="A2295" s="120" t="s">
        <v>1112</v>
      </c>
      <c r="D2295" s="119" t="str">
        <f t="shared" si="35"/>
        <v xml:space="preserve"> </v>
      </c>
    </row>
    <row r="2296" spans="1:4" x14ac:dyDescent="0.25">
      <c r="A2296" s="120" t="s">
        <v>1112</v>
      </c>
      <c r="D2296" s="119" t="str">
        <f t="shared" si="35"/>
        <v xml:space="preserve"> </v>
      </c>
    </row>
    <row r="2297" spans="1:4" x14ac:dyDescent="0.25">
      <c r="A2297" s="120" t="s">
        <v>1112</v>
      </c>
      <c r="D2297" s="119" t="str">
        <f t="shared" si="35"/>
        <v xml:space="preserve"> </v>
      </c>
    </row>
    <row r="2298" spans="1:4" x14ac:dyDescent="0.25">
      <c r="A2298" s="120" t="s">
        <v>1112</v>
      </c>
      <c r="D2298" s="119" t="str">
        <f t="shared" si="35"/>
        <v xml:space="preserve"> </v>
      </c>
    </row>
    <row r="2299" spans="1:4" x14ac:dyDescent="0.25">
      <c r="A2299" s="120" t="s">
        <v>1112</v>
      </c>
      <c r="D2299" s="119" t="str">
        <f t="shared" si="35"/>
        <v xml:space="preserve"> </v>
      </c>
    </row>
    <row r="2300" spans="1:4" x14ac:dyDescent="0.25">
      <c r="A2300" s="120" t="s">
        <v>1112</v>
      </c>
      <c r="D2300" s="119" t="str">
        <f t="shared" si="35"/>
        <v xml:space="preserve"> </v>
      </c>
    </row>
    <row r="2301" spans="1:4" x14ac:dyDescent="0.25">
      <c r="A2301" s="120" t="s">
        <v>1112</v>
      </c>
      <c r="D2301" s="119" t="str">
        <f t="shared" si="35"/>
        <v xml:space="preserve"> </v>
      </c>
    </row>
    <row r="2302" spans="1:4" x14ac:dyDescent="0.25">
      <c r="A2302" s="120" t="s">
        <v>1112</v>
      </c>
      <c r="D2302" s="119" t="str">
        <f t="shared" si="35"/>
        <v xml:space="preserve"> </v>
      </c>
    </row>
    <row r="2303" spans="1:4" x14ac:dyDescent="0.25">
      <c r="A2303" s="120" t="s">
        <v>1112</v>
      </c>
      <c r="D2303" s="119" t="str">
        <f t="shared" si="35"/>
        <v xml:space="preserve"> </v>
      </c>
    </row>
    <row r="2304" spans="1:4" x14ac:dyDescent="0.25">
      <c r="A2304" s="120" t="s">
        <v>1112</v>
      </c>
      <c r="D2304" s="119" t="str">
        <f t="shared" si="35"/>
        <v xml:space="preserve"> </v>
      </c>
    </row>
    <row r="2305" spans="1:4" x14ac:dyDescent="0.25">
      <c r="A2305" s="120" t="s">
        <v>1112</v>
      </c>
      <c r="D2305" s="119" t="str">
        <f t="shared" si="35"/>
        <v xml:space="preserve"> </v>
      </c>
    </row>
    <row r="2306" spans="1:4" x14ac:dyDescent="0.25">
      <c r="A2306" s="120" t="s">
        <v>1112</v>
      </c>
      <c r="D2306" s="119" t="str">
        <f t="shared" si="35"/>
        <v xml:space="preserve"> </v>
      </c>
    </row>
    <row r="2307" spans="1:4" x14ac:dyDescent="0.25">
      <c r="A2307" s="120" t="s">
        <v>1112</v>
      </c>
      <c r="D2307" s="119" t="str">
        <f t="shared" ref="D2307:D2370" si="36">B2307&amp;" "&amp;C2307</f>
        <v xml:space="preserve"> </v>
      </c>
    </row>
    <row r="2308" spans="1:4" x14ac:dyDescent="0.25">
      <c r="A2308" s="120" t="s">
        <v>1112</v>
      </c>
      <c r="D2308" s="119" t="str">
        <f t="shared" si="36"/>
        <v xml:space="preserve"> </v>
      </c>
    </row>
    <row r="2309" spans="1:4" x14ac:dyDescent="0.25">
      <c r="A2309" s="120" t="s">
        <v>1112</v>
      </c>
      <c r="D2309" s="119" t="str">
        <f t="shared" si="36"/>
        <v xml:space="preserve"> </v>
      </c>
    </row>
    <row r="2310" spans="1:4" x14ac:dyDescent="0.25">
      <c r="A2310" s="120" t="s">
        <v>1112</v>
      </c>
      <c r="D2310" s="119" t="str">
        <f t="shared" si="36"/>
        <v xml:space="preserve"> </v>
      </c>
    </row>
    <row r="2311" spans="1:4" x14ac:dyDescent="0.25">
      <c r="A2311" s="120" t="s">
        <v>1112</v>
      </c>
      <c r="D2311" s="119" t="str">
        <f t="shared" si="36"/>
        <v xml:space="preserve"> </v>
      </c>
    </row>
    <row r="2312" spans="1:4" x14ac:dyDescent="0.25">
      <c r="A2312" s="120" t="s">
        <v>1112</v>
      </c>
      <c r="D2312" s="119" t="str">
        <f t="shared" si="36"/>
        <v xml:space="preserve"> </v>
      </c>
    </row>
    <row r="2313" spans="1:4" x14ac:dyDescent="0.25">
      <c r="A2313" s="120" t="s">
        <v>1112</v>
      </c>
      <c r="D2313" s="119" t="str">
        <f t="shared" si="36"/>
        <v xml:space="preserve"> </v>
      </c>
    </row>
    <row r="2314" spans="1:4" x14ac:dyDescent="0.25">
      <c r="A2314" s="120" t="s">
        <v>1112</v>
      </c>
      <c r="D2314" s="119" t="str">
        <f t="shared" si="36"/>
        <v xml:space="preserve"> </v>
      </c>
    </row>
    <row r="2315" spans="1:4" x14ac:dyDescent="0.25">
      <c r="A2315" s="120" t="s">
        <v>1112</v>
      </c>
      <c r="D2315" s="119" t="str">
        <f t="shared" si="36"/>
        <v xml:space="preserve"> </v>
      </c>
    </row>
    <row r="2316" spans="1:4" x14ac:dyDescent="0.25">
      <c r="A2316" s="120" t="s">
        <v>1112</v>
      </c>
      <c r="D2316" s="119" t="str">
        <f t="shared" si="36"/>
        <v xml:space="preserve"> </v>
      </c>
    </row>
    <row r="2317" spans="1:4" x14ac:dyDescent="0.25">
      <c r="A2317" s="120" t="s">
        <v>1112</v>
      </c>
      <c r="D2317" s="119" t="str">
        <f t="shared" si="36"/>
        <v xml:space="preserve"> </v>
      </c>
    </row>
    <row r="2318" spans="1:4" x14ac:dyDescent="0.25">
      <c r="A2318" s="120" t="s">
        <v>1112</v>
      </c>
      <c r="D2318" s="119" t="str">
        <f t="shared" si="36"/>
        <v xml:space="preserve"> </v>
      </c>
    </row>
    <row r="2319" spans="1:4" x14ac:dyDescent="0.25">
      <c r="A2319" s="120" t="s">
        <v>1112</v>
      </c>
      <c r="D2319" s="119" t="str">
        <f t="shared" si="36"/>
        <v xml:space="preserve"> </v>
      </c>
    </row>
    <row r="2320" spans="1:4" x14ac:dyDescent="0.25">
      <c r="A2320" s="120" t="s">
        <v>1112</v>
      </c>
      <c r="D2320" s="119" t="str">
        <f t="shared" si="36"/>
        <v xml:space="preserve"> </v>
      </c>
    </row>
    <row r="2321" spans="1:4" x14ac:dyDescent="0.25">
      <c r="A2321" s="120" t="s">
        <v>1112</v>
      </c>
      <c r="D2321" s="119" t="str">
        <f t="shared" si="36"/>
        <v xml:space="preserve"> </v>
      </c>
    </row>
    <row r="2322" spans="1:4" x14ac:dyDescent="0.25">
      <c r="A2322" s="120" t="s">
        <v>1112</v>
      </c>
      <c r="D2322" s="119" t="str">
        <f t="shared" si="36"/>
        <v xml:space="preserve"> </v>
      </c>
    </row>
    <row r="2323" spans="1:4" x14ac:dyDescent="0.25">
      <c r="A2323" s="120" t="s">
        <v>1112</v>
      </c>
      <c r="D2323" s="119" t="str">
        <f t="shared" si="36"/>
        <v xml:space="preserve"> </v>
      </c>
    </row>
    <row r="2324" spans="1:4" x14ac:dyDescent="0.25">
      <c r="A2324" s="120" t="s">
        <v>1112</v>
      </c>
      <c r="D2324" s="119" t="str">
        <f t="shared" si="36"/>
        <v xml:space="preserve"> </v>
      </c>
    </row>
    <row r="2325" spans="1:4" x14ac:dyDescent="0.25">
      <c r="A2325" s="120" t="s">
        <v>1112</v>
      </c>
      <c r="D2325" s="119" t="str">
        <f t="shared" si="36"/>
        <v xml:space="preserve"> </v>
      </c>
    </row>
    <row r="2326" spans="1:4" x14ac:dyDescent="0.25">
      <c r="A2326" s="120" t="s">
        <v>1112</v>
      </c>
      <c r="D2326" s="119" t="str">
        <f t="shared" si="36"/>
        <v xml:space="preserve"> </v>
      </c>
    </row>
    <row r="2327" spans="1:4" x14ac:dyDescent="0.25">
      <c r="A2327" s="120" t="s">
        <v>1112</v>
      </c>
      <c r="D2327" s="119" t="str">
        <f t="shared" si="36"/>
        <v xml:space="preserve"> </v>
      </c>
    </row>
    <row r="2328" spans="1:4" x14ac:dyDescent="0.25">
      <c r="A2328" s="120" t="s">
        <v>1112</v>
      </c>
      <c r="D2328" s="119" t="str">
        <f t="shared" si="36"/>
        <v xml:space="preserve"> </v>
      </c>
    </row>
    <row r="2329" spans="1:4" x14ac:dyDescent="0.25">
      <c r="A2329" s="120" t="s">
        <v>1112</v>
      </c>
      <c r="D2329" s="119" t="str">
        <f t="shared" si="36"/>
        <v xml:space="preserve"> </v>
      </c>
    </row>
    <row r="2330" spans="1:4" x14ac:dyDescent="0.25">
      <c r="A2330" s="120" t="s">
        <v>1112</v>
      </c>
      <c r="D2330" s="119" t="str">
        <f t="shared" si="36"/>
        <v xml:space="preserve"> </v>
      </c>
    </row>
    <row r="2331" spans="1:4" x14ac:dyDescent="0.25">
      <c r="A2331" s="120" t="s">
        <v>1112</v>
      </c>
      <c r="D2331" s="119" t="str">
        <f t="shared" si="36"/>
        <v xml:space="preserve"> </v>
      </c>
    </row>
    <row r="2332" spans="1:4" x14ac:dyDescent="0.25">
      <c r="A2332" s="120" t="s">
        <v>1112</v>
      </c>
      <c r="D2332" s="119" t="str">
        <f t="shared" si="36"/>
        <v xml:space="preserve"> </v>
      </c>
    </row>
    <row r="2333" spans="1:4" x14ac:dyDescent="0.25">
      <c r="A2333" s="120" t="s">
        <v>1112</v>
      </c>
      <c r="D2333" s="119" t="str">
        <f t="shared" si="36"/>
        <v xml:space="preserve"> </v>
      </c>
    </row>
    <row r="2334" spans="1:4" x14ac:dyDescent="0.25">
      <c r="A2334" s="120" t="s">
        <v>1112</v>
      </c>
      <c r="D2334" s="119" t="str">
        <f t="shared" si="36"/>
        <v xml:space="preserve"> </v>
      </c>
    </row>
    <row r="2335" spans="1:4" x14ac:dyDescent="0.25">
      <c r="A2335" s="120" t="s">
        <v>1112</v>
      </c>
      <c r="D2335" s="119" t="str">
        <f t="shared" si="36"/>
        <v xml:space="preserve"> </v>
      </c>
    </row>
    <row r="2336" spans="1:4" x14ac:dyDescent="0.25">
      <c r="A2336" s="120" t="s">
        <v>1112</v>
      </c>
      <c r="D2336" s="119" t="str">
        <f t="shared" si="36"/>
        <v xml:space="preserve"> </v>
      </c>
    </row>
    <row r="2337" spans="1:4" x14ac:dyDescent="0.25">
      <c r="A2337" s="120" t="s">
        <v>1112</v>
      </c>
      <c r="D2337" s="119" t="str">
        <f t="shared" si="36"/>
        <v xml:space="preserve"> </v>
      </c>
    </row>
    <row r="2338" spans="1:4" x14ac:dyDescent="0.25">
      <c r="A2338" s="120" t="s">
        <v>1112</v>
      </c>
      <c r="D2338" s="119" t="str">
        <f t="shared" si="36"/>
        <v xml:space="preserve"> </v>
      </c>
    </row>
    <row r="2339" spans="1:4" x14ac:dyDescent="0.25">
      <c r="A2339" s="120" t="s">
        <v>1112</v>
      </c>
      <c r="D2339" s="119" t="str">
        <f t="shared" si="36"/>
        <v xml:space="preserve"> </v>
      </c>
    </row>
    <row r="2340" spans="1:4" x14ac:dyDescent="0.25">
      <c r="A2340" s="120" t="s">
        <v>1112</v>
      </c>
      <c r="D2340" s="119" t="str">
        <f t="shared" si="36"/>
        <v xml:space="preserve"> </v>
      </c>
    </row>
    <row r="2341" spans="1:4" x14ac:dyDescent="0.25">
      <c r="A2341" s="120" t="s">
        <v>1112</v>
      </c>
      <c r="D2341" s="119" t="str">
        <f t="shared" si="36"/>
        <v xml:space="preserve"> </v>
      </c>
    </row>
    <row r="2342" spans="1:4" x14ac:dyDescent="0.25">
      <c r="A2342" s="120" t="s">
        <v>1112</v>
      </c>
      <c r="D2342" s="119" t="str">
        <f t="shared" si="36"/>
        <v xml:space="preserve"> </v>
      </c>
    </row>
    <row r="2343" spans="1:4" x14ac:dyDescent="0.25">
      <c r="A2343" s="120" t="s">
        <v>1112</v>
      </c>
      <c r="D2343" s="119" t="str">
        <f t="shared" si="36"/>
        <v xml:space="preserve"> </v>
      </c>
    </row>
    <row r="2344" spans="1:4" x14ac:dyDescent="0.25">
      <c r="A2344" s="120" t="s">
        <v>1112</v>
      </c>
      <c r="D2344" s="119" t="str">
        <f t="shared" si="36"/>
        <v xml:space="preserve"> </v>
      </c>
    </row>
    <row r="2345" spans="1:4" x14ac:dyDescent="0.25">
      <c r="A2345" s="120" t="s">
        <v>1112</v>
      </c>
      <c r="D2345" s="119" t="str">
        <f t="shared" si="36"/>
        <v xml:space="preserve"> </v>
      </c>
    </row>
    <row r="2346" spans="1:4" x14ac:dyDescent="0.25">
      <c r="A2346" s="120" t="s">
        <v>1112</v>
      </c>
      <c r="D2346" s="119" t="str">
        <f t="shared" si="36"/>
        <v xml:space="preserve"> </v>
      </c>
    </row>
    <row r="2347" spans="1:4" x14ac:dyDescent="0.25">
      <c r="A2347" s="120" t="s">
        <v>1112</v>
      </c>
      <c r="D2347" s="119" t="str">
        <f t="shared" si="36"/>
        <v xml:space="preserve"> </v>
      </c>
    </row>
    <row r="2348" spans="1:4" x14ac:dyDescent="0.25">
      <c r="A2348" s="120" t="s">
        <v>1112</v>
      </c>
      <c r="D2348" s="119" t="str">
        <f t="shared" si="36"/>
        <v xml:space="preserve"> </v>
      </c>
    </row>
    <row r="2349" spans="1:4" x14ac:dyDescent="0.25">
      <c r="A2349" s="120" t="s">
        <v>1112</v>
      </c>
      <c r="D2349" s="119" t="str">
        <f t="shared" si="36"/>
        <v xml:space="preserve"> </v>
      </c>
    </row>
    <row r="2350" spans="1:4" x14ac:dyDescent="0.25">
      <c r="A2350" s="120" t="s">
        <v>1112</v>
      </c>
      <c r="D2350" s="119" t="str">
        <f t="shared" si="36"/>
        <v xml:space="preserve"> </v>
      </c>
    </row>
    <row r="2351" spans="1:4" x14ac:dyDescent="0.25">
      <c r="A2351" s="120" t="s">
        <v>1112</v>
      </c>
      <c r="D2351" s="119" t="str">
        <f t="shared" si="36"/>
        <v xml:space="preserve"> </v>
      </c>
    </row>
    <row r="2352" spans="1:4" x14ac:dyDescent="0.25">
      <c r="A2352" s="120" t="s">
        <v>1112</v>
      </c>
      <c r="D2352" s="119" t="str">
        <f t="shared" si="36"/>
        <v xml:space="preserve"> </v>
      </c>
    </row>
    <row r="2353" spans="1:4" x14ac:dyDescent="0.25">
      <c r="A2353" s="120" t="s">
        <v>1112</v>
      </c>
      <c r="D2353" s="119" t="str">
        <f t="shared" si="36"/>
        <v xml:space="preserve"> </v>
      </c>
    </row>
    <row r="2354" spans="1:4" x14ac:dyDescent="0.25">
      <c r="A2354" s="120" t="s">
        <v>1112</v>
      </c>
      <c r="D2354" s="119" t="str">
        <f t="shared" si="36"/>
        <v xml:space="preserve"> </v>
      </c>
    </row>
    <row r="2355" spans="1:4" x14ac:dyDescent="0.25">
      <c r="A2355" s="120" t="s">
        <v>1112</v>
      </c>
      <c r="D2355" s="119" t="str">
        <f t="shared" si="36"/>
        <v xml:space="preserve"> </v>
      </c>
    </row>
    <row r="2356" spans="1:4" x14ac:dyDescent="0.25">
      <c r="A2356" s="120" t="s">
        <v>1112</v>
      </c>
      <c r="D2356" s="119" t="str">
        <f t="shared" si="36"/>
        <v xml:space="preserve"> </v>
      </c>
    </row>
    <row r="2357" spans="1:4" x14ac:dyDescent="0.25">
      <c r="A2357" s="120" t="s">
        <v>1112</v>
      </c>
      <c r="D2357" s="119" t="str">
        <f t="shared" si="36"/>
        <v xml:space="preserve"> </v>
      </c>
    </row>
    <row r="2358" spans="1:4" x14ac:dyDescent="0.25">
      <c r="A2358" s="120" t="s">
        <v>1112</v>
      </c>
      <c r="D2358" s="119" t="str">
        <f t="shared" si="36"/>
        <v xml:space="preserve"> </v>
      </c>
    </row>
    <row r="2359" spans="1:4" x14ac:dyDescent="0.25">
      <c r="A2359" s="120" t="s">
        <v>1112</v>
      </c>
      <c r="D2359" s="119" t="str">
        <f t="shared" si="36"/>
        <v xml:space="preserve"> </v>
      </c>
    </row>
    <row r="2360" spans="1:4" x14ac:dyDescent="0.25">
      <c r="A2360" s="120" t="s">
        <v>1112</v>
      </c>
      <c r="D2360" s="119" t="str">
        <f t="shared" si="36"/>
        <v xml:space="preserve"> </v>
      </c>
    </row>
    <row r="2361" spans="1:4" x14ac:dyDescent="0.25">
      <c r="A2361" s="120" t="s">
        <v>1112</v>
      </c>
      <c r="D2361" s="119" t="str">
        <f t="shared" si="36"/>
        <v xml:space="preserve"> </v>
      </c>
    </row>
    <row r="2362" spans="1:4" x14ac:dyDescent="0.25">
      <c r="A2362" s="120" t="s">
        <v>1112</v>
      </c>
      <c r="D2362" s="119" t="str">
        <f t="shared" si="36"/>
        <v xml:space="preserve"> </v>
      </c>
    </row>
    <row r="2363" spans="1:4" x14ac:dyDescent="0.25">
      <c r="A2363" s="120" t="s">
        <v>1112</v>
      </c>
      <c r="D2363" s="119" t="str">
        <f t="shared" si="36"/>
        <v xml:space="preserve"> </v>
      </c>
    </row>
    <row r="2364" spans="1:4" x14ac:dyDescent="0.25">
      <c r="A2364" s="120" t="s">
        <v>1112</v>
      </c>
      <c r="D2364" s="119" t="str">
        <f t="shared" si="36"/>
        <v xml:space="preserve"> </v>
      </c>
    </row>
    <row r="2365" spans="1:4" x14ac:dyDescent="0.25">
      <c r="A2365" s="120" t="s">
        <v>1112</v>
      </c>
      <c r="D2365" s="119" t="str">
        <f t="shared" si="36"/>
        <v xml:space="preserve"> </v>
      </c>
    </row>
    <row r="2366" spans="1:4" x14ac:dyDescent="0.25">
      <c r="A2366" s="120" t="s">
        <v>1112</v>
      </c>
      <c r="D2366" s="119" t="str">
        <f t="shared" si="36"/>
        <v xml:space="preserve"> </v>
      </c>
    </row>
    <row r="2367" spans="1:4" x14ac:dyDescent="0.25">
      <c r="A2367" s="120" t="s">
        <v>1112</v>
      </c>
      <c r="D2367" s="119" t="str">
        <f t="shared" si="36"/>
        <v xml:space="preserve"> </v>
      </c>
    </row>
    <row r="2368" spans="1:4" x14ac:dyDescent="0.25">
      <c r="A2368" s="120" t="s">
        <v>1112</v>
      </c>
      <c r="D2368" s="119" t="str">
        <f t="shared" si="36"/>
        <v xml:space="preserve"> </v>
      </c>
    </row>
    <row r="2369" spans="1:4" x14ac:dyDescent="0.25">
      <c r="A2369" s="120" t="s">
        <v>1112</v>
      </c>
      <c r="D2369" s="119" t="str">
        <f t="shared" si="36"/>
        <v xml:space="preserve"> </v>
      </c>
    </row>
    <row r="2370" spans="1:4" x14ac:dyDescent="0.25">
      <c r="A2370" s="120" t="s">
        <v>1112</v>
      </c>
      <c r="D2370" s="119" t="str">
        <f t="shared" si="36"/>
        <v xml:space="preserve"> </v>
      </c>
    </row>
    <row r="2371" spans="1:4" x14ac:dyDescent="0.25">
      <c r="A2371" s="120" t="s">
        <v>1112</v>
      </c>
      <c r="D2371" s="119" t="str">
        <f t="shared" ref="D2371:D2434" si="37">B2371&amp;" "&amp;C2371</f>
        <v xml:space="preserve"> </v>
      </c>
    </row>
    <row r="2372" spans="1:4" x14ac:dyDescent="0.25">
      <c r="A2372" s="120" t="s">
        <v>1112</v>
      </c>
      <c r="D2372" s="119" t="str">
        <f t="shared" si="37"/>
        <v xml:space="preserve"> </v>
      </c>
    </row>
    <row r="2373" spans="1:4" x14ac:dyDescent="0.25">
      <c r="A2373" s="120" t="s">
        <v>1112</v>
      </c>
      <c r="D2373" s="119" t="str">
        <f t="shared" si="37"/>
        <v xml:space="preserve"> </v>
      </c>
    </row>
    <row r="2374" spans="1:4" x14ac:dyDescent="0.25">
      <c r="A2374" s="120" t="s">
        <v>1112</v>
      </c>
      <c r="D2374" s="119" t="str">
        <f t="shared" si="37"/>
        <v xml:space="preserve"> </v>
      </c>
    </row>
    <row r="2375" spans="1:4" x14ac:dyDescent="0.25">
      <c r="A2375" s="120" t="s">
        <v>1112</v>
      </c>
      <c r="D2375" s="119" t="str">
        <f t="shared" si="37"/>
        <v xml:space="preserve"> </v>
      </c>
    </row>
    <row r="2376" spans="1:4" x14ac:dyDescent="0.25">
      <c r="A2376" s="120" t="s">
        <v>1112</v>
      </c>
      <c r="D2376" s="119" t="str">
        <f t="shared" si="37"/>
        <v xml:space="preserve"> </v>
      </c>
    </row>
    <row r="2377" spans="1:4" x14ac:dyDescent="0.25">
      <c r="A2377" s="120" t="s">
        <v>1112</v>
      </c>
      <c r="D2377" s="119" t="str">
        <f t="shared" si="37"/>
        <v xml:space="preserve"> </v>
      </c>
    </row>
    <row r="2378" spans="1:4" x14ac:dyDescent="0.25">
      <c r="A2378" s="120" t="s">
        <v>1112</v>
      </c>
      <c r="D2378" s="119" t="str">
        <f t="shared" si="37"/>
        <v xml:space="preserve"> </v>
      </c>
    </row>
    <row r="2379" spans="1:4" x14ac:dyDescent="0.25">
      <c r="A2379" s="120" t="s">
        <v>1112</v>
      </c>
      <c r="D2379" s="119" t="str">
        <f t="shared" si="37"/>
        <v xml:space="preserve"> </v>
      </c>
    </row>
    <row r="2380" spans="1:4" x14ac:dyDescent="0.25">
      <c r="A2380" s="120" t="s">
        <v>1112</v>
      </c>
      <c r="D2380" s="119" t="str">
        <f t="shared" si="37"/>
        <v xml:space="preserve"> </v>
      </c>
    </row>
    <row r="2381" spans="1:4" x14ac:dyDescent="0.25">
      <c r="A2381" s="120" t="s">
        <v>1112</v>
      </c>
      <c r="D2381" s="119" t="str">
        <f t="shared" si="37"/>
        <v xml:space="preserve"> </v>
      </c>
    </row>
    <row r="2382" spans="1:4" x14ac:dyDescent="0.25">
      <c r="A2382" s="120" t="s">
        <v>1112</v>
      </c>
      <c r="D2382" s="119" t="str">
        <f t="shared" si="37"/>
        <v xml:space="preserve"> </v>
      </c>
    </row>
    <row r="2383" spans="1:4" x14ac:dyDescent="0.25">
      <c r="A2383" s="120" t="s">
        <v>1112</v>
      </c>
      <c r="D2383" s="119" t="str">
        <f t="shared" si="37"/>
        <v xml:space="preserve"> </v>
      </c>
    </row>
    <row r="2384" spans="1:4" x14ac:dyDescent="0.25">
      <c r="A2384" s="120" t="s">
        <v>1112</v>
      </c>
      <c r="D2384" s="119" t="str">
        <f t="shared" si="37"/>
        <v xml:space="preserve"> </v>
      </c>
    </row>
    <row r="2385" spans="1:4" x14ac:dyDescent="0.25">
      <c r="A2385" s="120" t="s">
        <v>1112</v>
      </c>
      <c r="D2385" s="119" t="str">
        <f t="shared" si="37"/>
        <v xml:space="preserve"> </v>
      </c>
    </row>
    <row r="2386" spans="1:4" x14ac:dyDescent="0.25">
      <c r="A2386" s="120" t="s">
        <v>1112</v>
      </c>
      <c r="D2386" s="119" t="str">
        <f t="shared" si="37"/>
        <v xml:space="preserve"> </v>
      </c>
    </row>
    <row r="2387" spans="1:4" x14ac:dyDescent="0.25">
      <c r="A2387" s="120" t="s">
        <v>1112</v>
      </c>
      <c r="D2387" s="119" t="str">
        <f t="shared" si="37"/>
        <v xml:space="preserve"> </v>
      </c>
    </row>
    <row r="2388" spans="1:4" x14ac:dyDescent="0.25">
      <c r="A2388" s="120" t="s">
        <v>1112</v>
      </c>
      <c r="D2388" s="119" t="str">
        <f t="shared" si="37"/>
        <v xml:space="preserve"> </v>
      </c>
    </row>
    <row r="2389" spans="1:4" x14ac:dyDescent="0.25">
      <c r="A2389" s="120" t="s">
        <v>1112</v>
      </c>
      <c r="D2389" s="119" t="str">
        <f t="shared" si="37"/>
        <v xml:space="preserve"> </v>
      </c>
    </row>
    <row r="2390" spans="1:4" x14ac:dyDescent="0.25">
      <c r="A2390" s="120" t="s">
        <v>1112</v>
      </c>
      <c r="D2390" s="119" t="str">
        <f t="shared" si="37"/>
        <v xml:space="preserve"> </v>
      </c>
    </row>
    <row r="2391" spans="1:4" x14ac:dyDescent="0.25">
      <c r="A2391" s="120" t="s">
        <v>1112</v>
      </c>
      <c r="D2391" s="119" t="str">
        <f t="shared" si="37"/>
        <v xml:space="preserve"> </v>
      </c>
    </row>
    <row r="2392" spans="1:4" x14ac:dyDescent="0.25">
      <c r="A2392" s="120" t="s">
        <v>1112</v>
      </c>
      <c r="D2392" s="119" t="str">
        <f t="shared" si="37"/>
        <v xml:space="preserve"> </v>
      </c>
    </row>
    <row r="2393" spans="1:4" x14ac:dyDescent="0.25">
      <c r="A2393" s="120" t="s">
        <v>1112</v>
      </c>
      <c r="D2393" s="119" t="str">
        <f t="shared" si="37"/>
        <v xml:space="preserve"> </v>
      </c>
    </row>
    <row r="2394" spans="1:4" x14ac:dyDescent="0.25">
      <c r="A2394" s="120" t="s">
        <v>1112</v>
      </c>
      <c r="D2394" s="119" t="str">
        <f t="shared" si="37"/>
        <v xml:space="preserve"> </v>
      </c>
    </row>
    <row r="2395" spans="1:4" x14ac:dyDescent="0.25">
      <c r="A2395" s="120" t="s">
        <v>1112</v>
      </c>
      <c r="D2395" s="119" t="str">
        <f t="shared" si="37"/>
        <v xml:space="preserve"> </v>
      </c>
    </row>
    <row r="2396" spans="1:4" x14ac:dyDescent="0.25">
      <c r="A2396" s="120" t="s">
        <v>1112</v>
      </c>
      <c r="D2396" s="119" t="str">
        <f t="shared" si="37"/>
        <v xml:space="preserve"> </v>
      </c>
    </row>
    <row r="2397" spans="1:4" x14ac:dyDescent="0.25">
      <c r="A2397" s="120" t="s">
        <v>1112</v>
      </c>
      <c r="D2397" s="119" t="str">
        <f t="shared" si="37"/>
        <v xml:space="preserve"> </v>
      </c>
    </row>
    <row r="2398" spans="1:4" x14ac:dyDescent="0.25">
      <c r="A2398" s="120" t="s">
        <v>1112</v>
      </c>
      <c r="D2398" s="119" t="str">
        <f t="shared" si="37"/>
        <v xml:space="preserve"> </v>
      </c>
    </row>
    <row r="2399" spans="1:4" x14ac:dyDescent="0.25">
      <c r="A2399" s="120" t="s">
        <v>1112</v>
      </c>
      <c r="D2399" s="119" t="str">
        <f t="shared" si="37"/>
        <v xml:space="preserve"> </v>
      </c>
    </row>
    <row r="2400" spans="1:4" x14ac:dyDescent="0.25">
      <c r="A2400" s="120" t="s">
        <v>1112</v>
      </c>
      <c r="D2400" s="119" t="str">
        <f t="shared" si="37"/>
        <v xml:space="preserve"> </v>
      </c>
    </row>
    <row r="2401" spans="1:4" x14ac:dyDescent="0.25">
      <c r="A2401" s="120" t="s">
        <v>1112</v>
      </c>
      <c r="D2401" s="119" t="str">
        <f t="shared" si="37"/>
        <v xml:space="preserve"> </v>
      </c>
    </row>
    <row r="2402" spans="1:4" x14ac:dyDescent="0.25">
      <c r="A2402" s="120" t="s">
        <v>1112</v>
      </c>
      <c r="D2402" s="119" t="str">
        <f t="shared" si="37"/>
        <v xml:space="preserve"> </v>
      </c>
    </row>
    <row r="2403" spans="1:4" x14ac:dyDescent="0.25">
      <c r="A2403" s="120" t="s">
        <v>1112</v>
      </c>
      <c r="D2403" s="119" t="str">
        <f t="shared" si="37"/>
        <v xml:space="preserve"> </v>
      </c>
    </row>
    <row r="2404" spans="1:4" x14ac:dyDescent="0.25">
      <c r="A2404" s="120" t="s">
        <v>1112</v>
      </c>
      <c r="D2404" s="119" t="str">
        <f t="shared" si="37"/>
        <v xml:space="preserve"> </v>
      </c>
    </row>
    <row r="2405" spans="1:4" x14ac:dyDescent="0.25">
      <c r="A2405" s="120" t="s">
        <v>1112</v>
      </c>
      <c r="D2405" s="119" t="str">
        <f t="shared" si="37"/>
        <v xml:space="preserve"> </v>
      </c>
    </row>
    <row r="2406" spans="1:4" x14ac:dyDescent="0.25">
      <c r="A2406" s="120" t="s">
        <v>1112</v>
      </c>
      <c r="D2406" s="119" t="str">
        <f t="shared" si="37"/>
        <v xml:space="preserve"> </v>
      </c>
    </row>
    <row r="2407" spans="1:4" x14ac:dyDescent="0.25">
      <c r="A2407" s="120" t="s">
        <v>1112</v>
      </c>
      <c r="D2407" s="119" t="str">
        <f t="shared" si="37"/>
        <v xml:space="preserve"> </v>
      </c>
    </row>
    <row r="2408" spans="1:4" x14ac:dyDescent="0.25">
      <c r="A2408" s="120" t="s">
        <v>1112</v>
      </c>
      <c r="D2408" s="119" t="str">
        <f t="shared" si="37"/>
        <v xml:space="preserve"> </v>
      </c>
    </row>
    <row r="2409" spans="1:4" x14ac:dyDescent="0.25">
      <c r="A2409" s="120" t="s">
        <v>1112</v>
      </c>
      <c r="D2409" s="119" t="str">
        <f t="shared" si="37"/>
        <v xml:space="preserve"> </v>
      </c>
    </row>
    <row r="2410" spans="1:4" x14ac:dyDescent="0.25">
      <c r="A2410" s="120" t="s">
        <v>1112</v>
      </c>
      <c r="D2410" s="119" t="str">
        <f t="shared" si="37"/>
        <v xml:space="preserve"> </v>
      </c>
    </row>
    <row r="2411" spans="1:4" x14ac:dyDescent="0.25">
      <c r="A2411" s="120" t="s">
        <v>1112</v>
      </c>
      <c r="D2411" s="119" t="str">
        <f t="shared" si="37"/>
        <v xml:space="preserve"> </v>
      </c>
    </row>
    <row r="2412" spans="1:4" x14ac:dyDescent="0.25">
      <c r="A2412" s="120" t="s">
        <v>1112</v>
      </c>
      <c r="D2412" s="119" t="str">
        <f t="shared" si="37"/>
        <v xml:space="preserve"> </v>
      </c>
    </row>
    <row r="2413" spans="1:4" x14ac:dyDescent="0.25">
      <c r="A2413" s="120" t="s">
        <v>1112</v>
      </c>
      <c r="D2413" s="119" t="str">
        <f t="shared" si="37"/>
        <v xml:space="preserve"> </v>
      </c>
    </row>
    <row r="2414" spans="1:4" x14ac:dyDescent="0.25">
      <c r="A2414" s="120" t="s">
        <v>1112</v>
      </c>
      <c r="D2414" s="119" t="str">
        <f t="shared" si="37"/>
        <v xml:space="preserve"> </v>
      </c>
    </row>
    <row r="2415" spans="1:4" x14ac:dyDescent="0.25">
      <c r="A2415" s="120" t="s">
        <v>1112</v>
      </c>
      <c r="D2415" s="119" t="str">
        <f t="shared" si="37"/>
        <v xml:space="preserve"> </v>
      </c>
    </row>
    <row r="2416" spans="1:4" x14ac:dyDescent="0.25">
      <c r="A2416" s="120" t="s">
        <v>1112</v>
      </c>
      <c r="D2416" s="119" t="str">
        <f t="shared" si="37"/>
        <v xml:space="preserve"> </v>
      </c>
    </row>
    <row r="2417" spans="1:4" x14ac:dyDescent="0.25">
      <c r="A2417" s="120" t="s">
        <v>1112</v>
      </c>
      <c r="D2417" s="119" t="str">
        <f t="shared" si="37"/>
        <v xml:space="preserve"> </v>
      </c>
    </row>
    <row r="2418" spans="1:4" x14ac:dyDescent="0.25">
      <c r="A2418" s="120" t="s">
        <v>1112</v>
      </c>
      <c r="D2418" s="119" t="str">
        <f t="shared" si="37"/>
        <v xml:space="preserve"> </v>
      </c>
    </row>
    <row r="2419" spans="1:4" x14ac:dyDescent="0.25">
      <c r="A2419" s="120" t="s">
        <v>1112</v>
      </c>
      <c r="D2419" s="119" t="str">
        <f t="shared" si="37"/>
        <v xml:space="preserve"> </v>
      </c>
    </row>
    <row r="2420" spans="1:4" x14ac:dyDescent="0.25">
      <c r="A2420" s="120" t="s">
        <v>1112</v>
      </c>
      <c r="D2420" s="119" t="str">
        <f t="shared" si="37"/>
        <v xml:space="preserve"> </v>
      </c>
    </row>
    <row r="2421" spans="1:4" x14ac:dyDescent="0.25">
      <c r="A2421" s="120" t="s">
        <v>1112</v>
      </c>
      <c r="D2421" s="119" t="str">
        <f t="shared" si="37"/>
        <v xml:space="preserve"> </v>
      </c>
    </row>
    <row r="2422" spans="1:4" x14ac:dyDescent="0.25">
      <c r="A2422" s="120" t="s">
        <v>1112</v>
      </c>
      <c r="D2422" s="119" t="str">
        <f t="shared" si="37"/>
        <v xml:space="preserve"> </v>
      </c>
    </row>
    <row r="2423" spans="1:4" x14ac:dyDescent="0.25">
      <c r="A2423" s="120" t="s">
        <v>1112</v>
      </c>
      <c r="D2423" s="119" t="str">
        <f t="shared" si="37"/>
        <v xml:space="preserve"> </v>
      </c>
    </row>
    <row r="2424" spans="1:4" x14ac:dyDescent="0.25">
      <c r="A2424" s="120" t="s">
        <v>1112</v>
      </c>
      <c r="D2424" s="119" t="str">
        <f t="shared" si="37"/>
        <v xml:space="preserve"> </v>
      </c>
    </row>
    <row r="2425" spans="1:4" x14ac:dyDescent="0.25">
      <c r="A2425" s="120" t="s">
        <v>1112</v>
      </c>
      <c r="D2425" s="119" t="str">
        <f t="shared" si="37"/>
        <v xml:space="preserve"> </v>
      </c>
    </row>
    <row r="2426" spans="1:4" x14ac:dyDescent="0.25">
      <c r="A2426" s="120" t="s">
        <v>1112</v>
      </c>
      <c r="D2426" s="119" t="str">
        <f t="shared" si="37"/>
        <v xml:space="preserve"> </v>
      </c>
    </row>
    <row r="2427" spans="1:4" x14ac:dyDescent="0.25">
      <c r="A2427" s="120" t="s">
        <v>1112</v>
      </c>
      <c r="D2427" s="119" t="str">
        <f t="shared" si="37"/>
        <v xml:space="preserve"> </v>
      </c>
    </row>
    <row r="2428" spans="1:4" x14ac:dyDescent="0.25">
      <c r="A2428" s="120" t="s">
        <v>1112</v>
      </c>
      <c r="D2428" s="119" t="str">
        <f t="shared" si="37"/>
        <v xml:space="preserve"> </v>
      </c>
    </row>
    <row r="2429" spans="1:4" x14ac:dyDescent="0.25">
      <c r="A2429" s="120" t="s">
        <v>1112</v>
      </c>
      <c r="D2429" s="119" t="str">
        <f t="shared" si="37"/>
        <v xml:space="preserve"> </v>
      </c>
    </row>
    <row r="2430" spans="1:4" x14ac:dyDescent="0.25">
      <c r="A2430" s="120" t="s">
        <v>1112</v>
      </c>
      <c r="D2430" s="119" t="str">
        <f t="shared" si="37"/>
        <v xml:space="preserve"> </v>
      </c>
    </row>
    <row r="2431" spans="1:4" x14ac:dyDescent="0.25">
      <c r="A2431" s="120" t="s">
        <v>1112</v>
      </c>
      <c r="D2431" s="119" t="str">
        <f t="shared" si="37"/>
        <v xml:space="preserve"> </v>
      </c>
    </row>
    <row r="2432" spans="1:4" x14ac:dyDescent="0.25">
      <c r="A2432" s="120" t="s">
        <v>1112</v>
      </c>
      <c r="D2432" s="119" t="str">
        <f t="shared" si="37"/>
        <v xml:space="preserve"> </v>
      </c>
    </row>
    <row r="2433" spans="1:4" x14ac:dyDescent="0.25">
      <c r="A2433" s="120" t="s">
        <v>1112</v>
      </c>
      <c r="D2433" s="119" t="str">
        <f t="shared" si="37"/>
        <v xml:space="preserve"> </v>
      </c>
    </row>
    <row r="2434" spans="1:4" x14ac:dyDescent="0.25">
      <c r="A2434" s="120" t="s">
        <v>1112</v>
      </c>
      <c r="D2434" s="119" t="str">
        <f t="shared" si="37"/>
        <v xml:space="preserve"> </v>
      </c>
    </row>
    <row r="2435" spans="1:4" x14ac:dyDescent="0.25">
      <c r="A2435" s="120" t="s">
        <v>1112</v>
      </c>
      <c r="D2435" s="119" t="str">
        <f t="shared" ref="D2435:D2498" si="38">B2435&amp;" "&amp;C2435</f>
        <v xml:space="preserve"> </v>
      </c>
    </row>
    <row r="2436" spans="1:4" x14ac:dyDescent="0.25">
      <c r="A2436" s="120" t="s">
        <v>1112</v>
      </c>
      <c r="D2436" s="119" t="str">
        <f t="shared" si="38"/>
        <v xml:space="preserve"> </v>
      </c>
    </row>
    <row r="2437" spans="1:4" x14ac:dyDescent="0.25">
      <c r="A2437" s="120" t="s">
        <v>1112</v>
      </c>
      <c r="D2437" s="119" t="str">
        <f t="shared" si="38"/>
        <v xml:space="preserve"> </v>
      </c>
    </row>
    <row r="2438" spans="1:4" x14ac:dyDescent="0.25">
      <c r="A2438" s="120" t="s">
        <v>1112</v>
      </c>
      <c r="D2438" s="119" t="str">
        <f t="shared" si="38"/>
        <v xml:space="preserve"> </v>
      </c>
    </row>
    <row r="2439" spans="1:4" x14ac:dyDescent="0.25">
      <c r="A2439" s="120" t="s">
        <v>1112</v>
      </c>
      <c r="D2439" s="119" t="str">
        <f t="shared" si="38"/>
        <v xml:space="preserve"> </v>
      </c>
    </row>
    <row r="2440" spans="1:4" x14ac:dyDescent="0.25">
      <c r="A2440" s="120" t="s">
        <v>1112</v>
      </c>
      <c r="D2440" s="119" t="str">
        <f t="shared" si="38"/>
        <v xml:space="preserve"> </v>
      </c>
    </row>
    <row r="2441" spans="1:4" x14ac:dyDescent="0.25">
      <c r="A2441" s="120" t="s">
        <v>1112</v>
      </c>
      <c r="D2441" s="119" t="str">
        <f t="shared" si="38"/>
        <v xml:space="preserve"> </v>
      </c>
    </row>
    <row r="2442" spans="1:4" x14ac:dyDescent="0.25">
      <c r="A2442" s="120" t="s">
        <v>1112</v>
      </c>
      <c r="D2442" s="119" t="str">
        <f t="shared" si="38"/>
        <v xml:space="preserve"> </v>
      </c>
    </row>
    <row r="2443" spans="1:4" x14ac:dyDescent="0.25">
      <c r="A2443" s="120" t="s">
        <v>1112</v>
      </c>
      <c r="D2443" s="119" t="str">
        <f t="shared" si="38"/>
        <v xml:space="preserve"> </v>
      </c>
    </row>
    <row r="2444" spans="1:4" x14ac:dyDescent="0.25">
      <c r="A2444" s="120" t="s">
        <v>1112</v>
      </c>
      <c r="D2444" s="119" t="str">
        <f t="shared" si="38"/>
        <v xml:space="preserve"> </v>
      </c>
    </row>
    <row r="2445" spans="1:4" x14ac:dyDescent="0.25">
      <c r="A2445" s="120" t="s">
        <v>1112</v>
      </c>
      <c r="D2445" s="119" t="str">
        <f t="shared" si="38"/>
        <v xml:space="preserve"> </v>
      </c>
    </row>
    <row r="2446" spans="1:4" x14ac:dyDescent="0.25">
      <c r="A2446" s="120" t="s">
        <v>1112</v>
      </c>
      <c r="D2446" s="119" t="str">
        <f t="shared" si="38"/>
        <v xml:space="preserve"> </v>
      </c>
    </row>
    <row r="2447" spans="1:4" x14ac:dyDescent="0.25">
      <c r="A2447" s="120" t="s">
        <v>1112</v>
      </c>
      <c r="D2447" s="119" t="str">
        <f t="shared" si="38"/>
        <v xml:space="preserve"> </v>
      </c>
    </row>
    <row r="2448" spans="1:4" x14ac:dyDescent="0.25">
      <c r="A2448" s="120" t="s">
        <v>1112</v>
      </c>
      <c r="D2448" s="119" t="str">
        <f t="shared" si="38"/>
        <v xml:space="preserve"> </v>
      </c>
    </row>
    <row r="2449" spans="1:4" x14ac:dyDescent="0.25">
      <c r="A2449" s="120" t="s">
        <v>1112</v>
      </c>
      <c r="D2449" s="119" t="str">
        <f t="shared" si="38"/>
        <v xml:space="preserve"> </v>
      </c>
    </row>
    <row r="2450" spans="1:4" x14ac:dyDescent="0.25">
      <c r="A2450" s="120" t="s">
        <v>1112</v>
      </c>
      <c r="D2450" s="119" t="str">
        <f t="shared" si="38"/>
        <v xml:space="preserve"> </v>
      </c>
    </row>
    <row r="2451" spans="1:4" x14ac:dyDescent="0.25">
      <c r="A2451" s="120" t="s">
        <v>1112</v>
      </c>
      <c r="D2451" s="119" t="str">
        <f t="shared" si="38"/>
        <v xml:space="preserve"> </v>
      </c>
    </row>
    <row r="2452" spans="1:4" x14ac:dyDescent="0.25">
      <c r="A2452" s="120" t="s">
        <v>1112</v>
      </c>
      <c r="D2452" s="119" t="str">
        <f t="shared" si="38"/>
        <v xml:space="preserve"> </v>
      </c>
    </row>
    <row r="2453" spans="1:4" x14ac:dyDescent="0.25">
      <c r="A2453" s="120" t="s">
        <v>1112</v>
      </c>
      <c r="D2453" s="119" t="str">
        <f t="shared" si="38"/>
        <v xml:space="preserve"> </v>
      </c>
    </row>
    <row r="2454" spans="1:4" x14ac:dyDescent="0.25">
      <c r="A2454" s="120" t="s">
        <v>1112</v>
      </c>
      <c r="D2454" s="119" t="str">
        <f t="shared" si="38"/>
        <v xml:space="preserve"> </v>
      </c>
    </row>
    <row r="2455" spans="1:4" x14ac:dyDescent="0.25">
      <c r="A2455" s="120" t="s">
        <v>1112</v>
      </c>
      <c r="D2455" s="119" t="str">
        <f t="shared" si="38"/>
        <v xml:space="preserve"> </v>
      </c>
    </row>
    <row r="2456" spans="1:4" x14ac:dyDescent="0.25">
      <c r="A2456" s="120" t="s">
        <v>1112</v>
      </c>
      <c r="D2456" s="119" t="str">
        <f t="shared" si="38"/>
        <v xml:space="preserve"> </v>
      </c>
    </row>
    <row r="2457" spans="1:4" x14ac:dyDescent="0.25">
      <c r="A2457" s="120" t="s">
        <v>1112</v>
      </c>
      <c r="D2457" s="119" t="str">
        <f t="shared" si="38"/>
        <v xml:space="preserve"> </v>
      </c>
    </row>
    <row r="2458" spans="1:4" x14ac:dyDescent="0.25">
      <c r="A2458" s="120" t="s">
        <v>1112</v>
      </c>
      <c r="D2458" s="119" t="str">
        <f t="shared" si="38"/>
        <v xml:space="preserve"> </v>
      </c>
    </row>
    <row r="2459" spans="1:4" x14ac:dyDescent="0.25">
      <c r="A2459" s="120" t="s">
        <v>1112</v>
      </c>
      <c r="D2459" s="119" t="str">
        <f t="shared" si="38"/>
        <v xml:space="preserve"> </v>
      </c>
    </row>
    <row r="2460" spans="1:4" x14ac:dyDescent="0.25">
      <c r="A2460" s="120" t="s">
        <v>1112</v>
      </c>
      <c r="D2460" s="119" t="str">
        <f t="shared" si="38"/>
        <v xml:space="preserve"> </v>
      </c>
    </row>
    <row r="2461" spans="1:4" x14ac:dyDescent="0.25">
      <c r="A2461" s="120" t="s">
        <v>1112</v>
      </c>
      <c r="D2461" s="119" t="str">
        <f t="shared" si="38"/>
        <v xml:space="preserve"> </v>
      </c>
    </row>
    <row r="2462" spans="1:4" x14ac:dyDescent="0.25">
      <c r="A2462" s="120" t="s">
        <v>1112</v>
      </c>
      <c r="D2462" s="119" t="str">
        <f t="shared" si="38"/>
        <v xml:space="preserve"> </v>
      </c>
    </row>
    <row r="2463" spans="1:4" x14ac:dyDescent="0.25">
      <c r="A2463" s="120" t="s">
        <v>1112</v>
      </c>
      <c r="D2463" s="119" t="str">
        <f t="shared" si="38"/>
        <v xml:space="preserve"> </v>
      </c>
    </row>
    <row r="2464" spans="1:4" x14ac:dyDescent="0.25">
      <c r="A2464" s="120" t="s">
        <v>1112</v>
      </c>
      <c r="D2464" s="119" t="str">
        <f t="shared" si="38"/>
        <v xml:space="preserve"> </v>
      </c>
    </row>
    <row r="2465" spans="1:4" x14ac:dyDescent="0.25">
      <c r="A2465" s="120" t="s">
        <v>1112</v>
      </c>
      <c r="D2465" s="119" t="str">
        <f t="shared" si="38"/>
        <v xml:space="preserve"> </v>
      </c>
    </row>
    <row r="2466" spans="1:4" x14ac:dyDescent="0.25">
      <c r="A2466" s="120" t="s">
        <v>1112</v>
      </c>
      <c r="D2466" s="119" t="str">
        <f t="shared" si="38"/>
        <v xml:space="preserve"> </v>
      </c>
    </row>
    <row r="2467" spans="1:4" x14ac:dyDescent="0.25">
      <c r="A2467" s="120" t="s">
        <v>1112</v>
      </c>
      <c r="D2467" s="119" t="str">
        <f t="shared" si="38"/>
        <v xml:space="preserve"> </v>
      </c>
    </row>
    <row r="2468" spans="1:4" x14ac:dyDescent="0.25">
      <c r="A2468" s="120" t="s">
        <v>1112</v>
      </c>
      <c r="D2468" s="119" t="str">
        <f t="shared" si="38"/>
        <v xml:space="preserve"> </v>
      </c>
    </row>
    <row r="2469" spans="1:4" x14ac:dyDescent="0.25">
      <c r="A2469" s="120" t="s">
        <v>1112</v>
      </c>
      <c r="D2469" s="119" t="str">
        <f t="shared" si="38"/>
        <v xml:space="preserve"> </v>
      </c>
    </row>
    <row r="2470" spans="1:4" x14ac:dyDescent="0.25">
      <c r="A2470" s="120" t="s">
        <v>1112</v>
      </c>
      <c r="D2470" s="119" t="str">
        <f t="shared" si="38"/>
        <v xml:space="preserve"> </v>
      </c>
    </row>
    <row r="2471" spans="1:4" x14ac:dyDescent="0.25">
      <c r="A2471" s="120" t="s">
        <v>1112</v>
      </c>
      <c r="D2471" s="119" t="str">
        <f t="shared" si="38"/>
        <v xml:space="preserve"> </v>
      </c>
    </row>
    <row r="2472" spans="1:4" x14ac:dyDescent="0.25">
      <c r="A2472" s="120" t="s">
        <v>1112</v>
      </c>
      <c r="D2472" s="119" t="str">
        <f t="shared" si="38"/>
        <v xml:space="preserve"> </v>
      </c>
    </row>
    <row r="2473" spans="1:4" x14ac:dyDescent="0.25">
      <c r="A2473" s="120" t="s">
        <v>1112</v>
      </c>
      <c r="D2473" s="119" t="str">
        <f t="shared" si="38"/>
        <v xml:space="preserve"> </v>
      </c>
    </row>
    <row r="2474" spans="1:4" x14ac:dyDescent="0.25">
      <c r="A2474" s="120" t="s">
        <v>1112</v>
      </c>
      <c r="D2474" s="119" t="str">
        <f t="shared" si="38"/>
        <v xml:space="preserve"> </v>
      </c>
    </row>
    <row r="2475" spans="1:4" x14ac:dyDescent="0.25">
      <c r="A2475" s="120" t="s">
        <v>1112</v>
      </c>
      <c r="D2475" s="119" t="str">
        <f t="shared" si="38"/>
        <v xml:space="preserve"> </v>
      </c>
    </row>
    <row r="2476" spans="1:4" x14ac:dyDescent="0.25">
      <c r="A2476" s="120" t="s">
        <v>1112</v>
      </c>
      <c r="D2476" s="119" t="str">
        <f t="shared" si="38"/>
        <v xml:space="preserve"> </v>
      </c>
    </row>
    <row r="2477" spans="1:4" x14ac:dyDescent="0.25">
      <c r="A2477" s="120" t="s">
        <v>1112</v>
      </c>
      <c r="D2477" s="119" t="str">
        <f t="shared" si="38"/>
        <v xml:space="preserve"> </v>
      </c>
    </row>
    <row r="2478" spans="1:4" x14ac:dyDescent="0.25">
      <c r="A2478" s="120" t="s">
        <v>1112</v>
      </c>
      <c r="D2478" s="119" t="str">
        <f t="shared" si="38"/>
        <v xml:space="preserve"> </v>
      </c>
    </row>
    <row r="2479" spans="1:4" x14ac:dyDescent="0.25">
      <c r="A2479" s="120" t="s">
        <v>1112</v>
      </c>
      <c r="D2479" s="119" t="str">
        <f t="shared" si="38"/>
        <v xml:space="preserve"> </v>
      </c>
    </row>
    <row r="2480" spans="1:4" x14ac:dyDescent="0.25">
      <c r="A2480" s="120" t="s">
        <v>1112</v>
      </c>
      <c r="D2480" s="119" t="str">
        <f t="shared" si="38"/>
        <v xml:space="preserve"> </v>
      </c>
    </row>
    <row r="2481" spans="1:4" x14ac:dyDescent="0.25">
      <c r="A2481" s="120" t="s">
        <v>1112</v>
      </c>
      <c r="D2481" s="119" t="str">
        <f t="shared" si="38"/>
        <v xml:space="preserve"> </v>
      </c>
    </row>
    <row r="2482" spans="1:4" x14ac:dyDescent="0.25">
      <c r="A2482" s="120" t="s">
        <v>1112</v>
      </c>
      <c r="D2482" s="119" t="str">
        <f t="shared" si="38"/>
        <v xml:space="preserve"> </v>
      </c>
    </row>
    <row r="2483" spans="1:4" x14ac:dyDescent="0.25">
      <c r="A2483" s="120" t="s">
        <v>1112</v>
      </c>
      <c r="D2483" s="119" t="str">
        <f t="shared" si="38"/>
        <v xml:space="preserve"> </v>
      </c>
    </row>
    <row r="2484" spans="1:4" x14ac:dyDescent="0.25">
      <c r="A2484" s="120" t="s">
        <v>1112</v>
      </c>
      <c r="D2484" s="119" t="str">
        <f t="shared" si="38"/>
        <v xml:space="preserve"> </v>
      </c>
    </row>
    <row r="2485" spans="1:4" x14ac:dyDescent="0.25">
      <c r="A2485" s="120" t="s">
        <v>1112</v>
      </c>
      <c r="D2485" s="119" t="str">
        <f t="shared" si="38"/>
        <v xml:space="preserve"> </v>
      </c>
    </row>
    <row r="2486" spans="1:4" x14ac:dyDescent="0.25">
      <c r="A2486" s="120" t="s">
        <v>1112</v>
      </c>
      <c r="D2486" s="119" t="str">
        <f t="shared" si="38"/>
        <v xml:space="preserve"> </v>
      </c>
    </row>
    <row r="2487" spans="1:4" x14ac:dyDescent="0.25">
      <c r="A2487" s="120" t="s">
        <v>1112</v>
      </c>
      <c r="D2487" s="119" t="str">
        <f t="shared" si="38"/>
        <v xml:space="preserve"> </v>
      </c>
    </row>
    <row r="2488" spans="1:4" x14ac:dyDescent="0.25">
      <c r="A2488" s="120" t="s">
        <v>1112</v>
      </c>
      <c r="D2488" s="119" t="str">
        <f t="shared" si="38"/>
        <v xml:space="preserve"> </v>
      </c>
    </row>
    <row r="2489" spans="1:4" x14ac:dyDescent="0.25">
      <c r="A2489" s="120" t="s">
        <v>1112</v>
      </c>
      <c r="D2489" s="119" t="str">
        <f t="shared" si="38"/>
        <v xml:space="preserve"> </v>
      </c>
    </row>
    <row r="2490" spans="1:4" x14ac:dyDescent="0.25">
      <c r="A2490" s="120" t="s">
        <v>1112</v>
      </c>
      <c r="D2490" s="119" t="str">
        <f t="shared" si="38"/>
        <v xml:space="preserve"> </v>
      </c>
    </row>
    <row r="2491" spans="1:4" x14ac:dyDescent="0.25">
      <c r="A2491" s="120" t="s">
        <v>1112</v>
      </c>
      <c r="D2491" s="119" t="str">
        <f t="shared" si="38"/>
        <v xml:space="preserve"> </v>
      </c>
    </row>
    <row r="2492" spans="1:4" x14ac:dyDescent="0.25">
      <c r="A2492" s="120" t="s">
        <v>1112</v>
      </c>
      <c r="D2492" s="119" t="str">
        <f t="shared" si="38"/>
        <v xml:space="preserve"> </v>
      </c>
    </row>
    <row r="2493" spans="1:4" x14ac:dyDescent="0.25">
      <c r="A2493" s="120" t="s">
        <v>1112</v>
      </c>
      <c r="D2493" s="119" t="str">
        <f t="shared" si="38"/>
        <v xml:space="preserve"> </v>
      </c>
    </row>
    <row r="2494" spans="1:4" x14ac:dyDescent="0.25">
      <c r="A2494" s="120" t="s">
        <v>1112</v>
      </c>
      <c r="D2494" s="119" t="str">
        <f t="shared" si="38"/>
        <v xml:space="preserve"> </v>
      </c>
    </row>
    <row r="2495" spans="1:4" x14ac:dyDescent="0.25">
      <c r="A2495" s="120" t="s">
        <v>1112</v>
      </c>
      <c r="D2495" s="119" t="str">
        <f t="shared" si="38"/>
        <v xml:space="preserve"> </v>
      </c>
    </row>
    <row r="2496" spans="1:4" x14ac:dyDescent="0.25">
      <c r="A2496" s="120" t="s">
        <v>1112</v>
      </c>
      <c r="D2496" s="119" t="str">
        <f t="shared" si="38"/>
        <v xml:space="preserve"> </v>
      </c>
    </row>
    <row r="2497" spans="1:4" x14ac:dyDescent="0.25">
      <c r="A2497" s="120" t="s">
        <v>1112</v>
      </c>
      <c r="D2497" s="119" t="str">
        <f t="shared" si="38"/>
        <v xml:space="preserve"> </v>
      </c>
    </row>
    <row r="2498" spans="1:4" x14ac:dyDescent="0.25">
      <c r="A2498" s="120" t="s">
        <v>1112</v>
      </c>
      <c r="D2498" s="119" t="str">
        <f t="shared" si="38"/>
        <v xml:space="preserve"> </v>
      </c>
    </row>
    <row r="2499" spans="1:4" x14ac:dyDescent="0.25">
      <c r="A2499" s="120" t="s">
        <v>1112</v>
      </c>
      <c r="D2499" s="119" t="str">
        <f t="shared" ref="D2499:D2562" si="39">B2499&amp;" "&amp;C2499</f>
        <v xml:space="preserve"> </v>
      </c>
    </row>
    <row r="2500" spans="1:4" x14ac:dyDescent="0.25">
      <c r="A2500" s="120" t="s">
        <v>1112</v>
      </c>
      <c r="D2500" s="119" t="str">
        <f t="shared" si="39"/>
        <v xml:space="preserve"> </v>
      </c>
    </row>
    <row r="2501" spans="1:4" x14ac:dyDescent="0.25">
      <c r="A2501" s="120" t="s">
        <v>1112</v>
      </c>
      <c r="D2501" s="119" t="str">
        <f t="shared" si="39"/>
        <v xml:space="preserve"> </v>
      </c>
    </row>
    <row r="2502" spans="1:4" x14ac:dyDescent="0.25">
      <c r="A2502" s="120" t="s">
        <v>1112</v>
      </c>
      <c r="D2502" s="119" t="str">
        <f t="shared" si="39"/>
        <v xml:space="preserve"> </v>
      </c>
    </row>
    <row r="2503" spans="1:4" x14ac:dyDescent="0.25">
      <c r="A2503" s="120" t="s">
        <v>1112</v>
      </c>
      <c r="D2503" s="119" t="str">
        <f t="shared" si="39"/>
        <v xml:space="preserve"> </v>
      </c>
    </row>
    <row r="2504" spans="1:4" x14ac:dyDescent="0.25">
      <c r="A2504" s="120" t="s">
        <v>1112</v>
      </c>
      <c r="D2504" s="119" t="str">
        <f t="shared" si="39"/>
        <v xml:space="preserve"> </v>
      </c>
    </row>
    <row r="2505" spans="1:4" x14ac:dyDescent="0.25">
      <c r="A2505" s="120" t="s">
        <v>1112</v>
      </c>
      <c r="D2505" s="119" t="str">
        <f t="shared" si="39"/>
        <v xml:space="preserve"> </v>
      </c>
    </row>
    <row r="2506" spans="1:4" x14ac:dyDescent="0.25">
      <c r="A2506" s="120" t="s">
        <v>1112</v>
      </c>
      <c r="D2506" s="119" t="str">
        <f t="shared" si="39"/>
        <v xml:space="preserve"> </v>
      </c>
    </row>
    <row r="2507" spans="1:4" x14ac:dyDescent="0.25">
      <c r="A2507" s="120" t="s">
        <v>1112</v>
      </c>
      <c r="D2507" s="119" t="str">
        <f t="shared" si="39"/>
        <v xml:space="preserve"> </v>
      </c>
    </row>
    <row r="2508" spans="1:4" x14ac:dyDescent="0.25">
      <c r="A2508" s="120" t="s">
        <v>1112</v>
      </c>
      <c r="D2508" s="119" t="str">
        <f t="shared" si="39"/>
        <v xml:space="preserve"> </v>
      </c>
    </row>
    <row r="2509" spans="1:4" x14ac:dyDescent="0.25">
      <c r="A2509" s="120" t="s">
        <v>1112</v>
      </c>
      <c r="D2509" s="119" t="str">
        <f t="shared" si="39"/>
        <v xml:space="preserve"> </v>
      </c>
    </row>
    <row r="2510" spans="1:4" x14ac:dyDescent="0.25">
      <c r="A2510" s="120" t="s">
        <v>1112</v>
      </c>
      <c r="D2510" s="119" t="str">
        <f t="shared" si="39"/>
        <v xml:space="preserve"> </v>
      </c>
    </row>
    <row r="2511" spans="1:4" x14ac:dyDescent="0.25">
      <c r="A2511" s="120" t="s">
        <v>1112</v>
      </c>
      <c r="D2511" s="119" t="str">
        <f t="shared" si="39"/>
        <v xml:space="preserve"> </v>
      </c>
    </row>
    <row r="2512" spans="1:4" x14ac:dyDescent="0.25">
      <c r="A2512" s="120" t="s">
        <v>1112</v>
      </c>
      <c r="D2512" s="119" t="str">
        <f t="shared" si="39"/>
        <v xml:space="preserve"> </v>
      </c>
    </row>
    <row r="2513" spans="1:4" x14ac:dyDescent="0.25">
      <c r="A2513" s="120" t="s">
        <v>1112</v>
      </c>
      <c r="D2513" s="119" t="str">
        <f t="shared" si="39"/>
        <v xml:space="preserve"> </v>
      </c>
    </row>
    <row r="2514" spans="1:4" x14ac:dyDescent="0.25">
      <c r="A2514" s="120" t="s">
        <v>1112</v>
      </c>
      <c r="D2514" s="119" t="str">
        <f t="shared" si="39"/>
        <v xml:space="preserve"> </v>
      </c>
    </row>
    <row r="2515" spans="1:4" x14ac:dyDescent="0.25">
      <c r="A2515" s="120" t="s">
        <v>1112</v>
      </c>
      <c r="D2515" s="119" t="str">
        <f t="shared" si="39"/>
        <v xml:space="preserve"> </v>
      </c>
    </row>
    <row r="2516" spans="1:4" x14ac:dyDescent="0.25">
      <c r="A2516" s="120" t="s">
        <v>1112</v>
      </c>
      <c r="D2516" s="119" t="str">
        <f t="shared" si="39"/>
        <v xml:space="preserve"> </v>
      </c>
    </row>
    <row r="2517" spans="1:4" x14ac:dyDescent="0.25">
      <c r="A2517" s="120" t="s">
        <v>1112</v>
      </c>
      <c r="D2517" s="119" t="str">
        <f t="shared" si="39"/>
        <v xml:space="preserve"> </v>
      </c>
    </row>
    <row r="2518" spans="1:4" x14ac:dyDescent="0.25">
      <c r="A2518" s="120" t="s">
        <v>1112</v>
      </c>
      <c r="D2518" s="119" t="str">
        <f t="shared" si="39"/>
        <v xml:space="preserve"> </v>
      </c>
    </row>
    <row r="2519" spans="1:4" x14ac:dyDescent="0.25">
      <c r="A2519" s="120" t="s">
        <v>1112</v>
      </c>
      <c r="D2519" s="119" t="str">
        <f t="shared" si="39"/>
        <v xml:space="preserve"> </v>
      </c>
    </row>
    <row r="2520" spans="1:4" x14ac:dyDescent="0.25">
      <c r="A2520" s="120" t="s">
        <v>1112</v>
      </c>
      <c r="D2520" s="119" t="str">
        <f t="shared" si="39"/>
        <v xml:space="preserve"> </v>
      </c>
    </row>
    <row r="2521" spans="1:4" x14ac:dyDescent="0.25">
      <c r="A2521" s="120" t="s">
        <v>1112</v>
      </c>
      <c r="D2521" s="119" t="str">
        <f t="shared" si="39"/>
        <v xml:space="preserve"> </v>
      </c>
    </row>
    <row r="2522" spans="1:4" x14ac:dyDescent="0.25">
      <c r="A2522" s="120" t="s">
        <v>1112</v>
      </c>
      <c r="D2522" s="119" t="str">
        <f t="shared" si="39"/>
        <v xml:space="preserve"> </v>
      </c>
    </row>
    <row r="2523" spans="1:4" x14ac:dyDescent="0.25">
      <c r="A2523" s="120" t="s">
        <v>1112</v>
      </c>
      <c r="D2523" s="119" t="str">
        <f t="shared" si="39"/>
        <v xml:space="preserve"> </v>
      </c>
    </row>
    <row r="2524" spans="1:4" x14ac:dyDescent="0.25">
      <c r="A2524" s="120" t="s">
        <v>1112</v>
      </c>
      <c r="D2524" s="119" t="str">
        <f t="shared" si="39"/>
        <v xml:space="preserve"> </v>
      </c>
    </row>
    <row r="2525" spans="1:4" x14ac:dyDescent="0.25">
      <c r="A2525" s="120" t="s">
        <v>1112</v>
      </c>
      <c r="D2525" s="119" t="str">
        <f t="shared" si="39"/>
        <v xml:space="preserve"> </v>
      </c>
    </row>
    <row r="2526" spans="1:4" x14ac:dyDescent="0.25">
      <c r="A2526" s="120" t="s">
        <v>1112</v>
      </c>
      <c r="D2526" s="119" t="str">
        <f t="shared" si="39"/>
        <v xml:space="preserve"> </v>
      </c>
    </row>
    <row r="2527" spans="1:4" x14ac:dyDescent="0.25">
      <c r="A2527" s="120" t="s">
        <v>1112</v>
      </c>
      <c r="D2527" s="119" t="str">
        <f t="shared" si="39"/>
        <v xml:space="preserve"> </v>
      </c>
    </row>
    <row r="2528" spans="1:4" x14ac:dyDescent="0.25">
      <c r="A2528" s="120" t="s">
        <v>1112</v>
      </c>
      <c r="D2528" s="119" t="str">
        <f t="shared" si="39"/>
        <v xml:space="preserve"> </v>
      </c>
    </row>
    <row r="2529" spans="1:4" x14ac:dyDescent="0.25">
      <c r="A2529" s="120" t="s">
        <v>1112</v>
      </c>
      <c r="D2529" s="119" t="str">
        <f t="shared" si="39"/>
        <v xml:space="preserve"> </v>
      </c>
    </row>
    <row r="2530" spans="1:4" x14ac:dyDescent="0.25">
      <c r="A2530" s="120" t="s">
        <v>1112</v>
      </c>
      <c r="D2530" s="119" t="str">
        <f t="shared" si="39"/>
        <v xml:space="preserve"> </v>
      </c>
    </row>
    <row r="2531" spans="1:4" x14ac:dyDescent="0.25">
      <c r="A2531" s="120" t="s">
        <v>1112</v>
      </c>
      <c r="D2531" s="119" t="str">
        <f t="shared" si="39"/>
        <v xml:space="preserve"> </v>
      </c>
    </row>
    <row r="2532" spans="1:4" x14ac:dyDescent="0.25">
      <c r="A2532" s="120" t="s">
        <v>1112</v>
      </c>
      <c r="D2532" s="119" t="str">
        <f t="shared" si="39"/>
        <v xml:space="preserve"> </v>
      </c>
    </row>
    <row r="2533" spans="1:4" x14ac:dyDescent="0.25">
      <c r="A2533" s="120" t="s">
        <v>1112</v>
      </c>
      <c r="D2533" s="119" t="str">
        <f t="shared" si="39"/>
        <v xml:space="preserve"> </v>
      </c>
    </row>
    <row r="2534" spans="1:4" x14ac:dyDescent="0.25">
      <c r="A2534" s="120" t="s">
        <v>1112</v>
      </c>
      <c r="D2534" s="119" t="str">
        <f t="shared" si="39"/>
        <v xml:space="preserve"> </v>
      </c>
    </row>
    <row r="2535" spans="1:4" x14ac:dyDescent="0.25">
      <c r="A2535" s="120" t="s">
        <v>1112</v>
      </c>
      <c r="D2535" s="119" t="str">
        <f t="shared" si="39"/>
        <v xml:space="preserve"> </v>
      </c>
    </row>
    <row r="2536" spans="1:4" x14ac:dyDescent="0.25">
      <c r="A2536" s="120" t="s">
        <v>1112</v>
      </c>
      <c r="D2536" s="119" t="str">
        <f t="shared" si="39"/>
        <v xml:space="preserve"> </v>
      </c>
    </row>
    <row r="2537" spans="1:4" x14ac:dyDescent="0.25">
      <c r="A2537" s="120" t="s">
        <v>1112</v>
      </c>
      <c r="D2537" s="119" t="str">
        <f t="shared" si="39"/>
        <v xml:space="preserve"> </v>
      </c>
    </row>
    <row r="2538" spans="1:4" x14ac:dyDescent="0.25">
      <c r="A2538" s="120" t="s">
        <v>1112</v>
      </c>
      <c r="D2538" s="119" t="str">
        <f t="shared" si="39"/>
        <v xml:space="preserve"> </v>
      </c>
    </row>
    <row r="2539" spans="1:4" x14ac:dyDescent="0.25">
      <c r="A2539" s="120" t="s">
        <v>1112</v>
      </c>
      <c r="D2539" s="119" t="str">
        <f t="shared" si="39"/>
        <v xml:space="preserve"> </v>
      </c>
    </row>
    <row r="2540" spans="1:4" x14ac:dyDescent="0.25">
      <c r="A2540" s="120" t="s">
        <v>1112</v>
      </c>
      <c r="D2540" s="119" t="str">
        <f t="shared" si="39"/>
        <v xml:space="preserve"> </v>
      </c>
    </row>
    <row r="2541" spans="1:4" x14ac:dyDescent="0.25">
      <c r="A2541" s="120" t="s">
        <v>1112</v>
      </c>
      <c r="D2541" s="119" t="str">
        <f t="shared" si="39"/>
        <v xml:space="preserve"> </v>
      </c>
    </row>
    <row r="2542" spans="1:4" x14ac:dyDescent="0.25">
      <c r="A2542" s="120" t="s">
        <v>1112</v>
      </c>
      <c r="D2542" s="119" t="str">
        <f t="shared" si="39"/>
        <v xml:space="preserve"> </v>
      </c>
    </row>
    <row r="2543" spans="1:4" x14ac:dyDescent="0.25">
      <c r="A2543" s="120" t="s">
        <v>1112</v>
      </c>
      <c r="D2543" s="119" t="str">
        <f t="shared" si="39"/>
        <v xml:space="preserve"> </v>
      </c>
    </row>
    <row r="2544" spans="1:4" x14ac:dyDescent="0.25">
      <c r="A2544" s="120" t="s">
        <v>1112</v>
      </c>
      <c r="D2544" s="119" t="str">
        <f t="shared" si="39"/>
        <v xml:space="preserve"> </v>
      </c>
    </row>
    <row r="2545" spans="1:4" x14ac:dyDescent="0.25">
      <c r="A2545" s="120" t="s">
        <v>1112</v>
      </c>
      <c r="D2545" s="119" t="str">
        <f t="shared" si="39"/>
        <v xml:space="preserve"> </v>
      </c>
    </row>
    <row r="2546" spans="1:4" x14ac:dyDescent="0.25">
      <c r="A2546" s="120" t="s">
        <v>1112</v>
      </c>
      <c r="D2546" s="119" t="str">
        <f t="shared" si="39"/>
        <v xml:space="preserve"> </v>
      </c>
    </row>
    <row r="2547" spans="1:4" x14ac:dyDescent="0.25">
      <c r="A2547" s="120" t="s">
        <v>1112</v>
      </c>
      <c r="D2547" s="119" t="str">
        <f t="shared" si="39"/>
        <v xml:space="preserve"> </v>
      </c>
    </row>
    <row r="2548" spans="1:4" x14ac:dyDescent="0.25">
      <c r="A2548" s="120" t="s">
        <v>1112</v>
      </c>
      <c r="D2548" s="119" t="str">
        <f t="shared" si="39"/>
        <v xml:space="preserve"> </v>
      </c>
    </row>
    <row r="2549" spans="1:4" x14ac:dyDescent="0.25">
      <c r="A2549" s="120" t="s">
        <v>1112</v>
      </c>
      <c r="D2549" s="119" t="str">
        <f t="shared" si="39"/>
        <v xml:space="preserve"> </v>
      </c>
    </row>
    <row r="2550" spans="1:4" x14ac:dyDescent="0.25">
      <c r="A2550" s="120" t="s">
        <v>1112</v>
      </c>
      <c r="D2550" s="119" t="str">
        <f t="shared" si="39"/>
        <v xml:space="preserve"> </v>
      </c>
    </row>
    <row r="2551" spans="1:4" x14ac:dyDescent="0.25">
      <c r="A2551" s="120" t="s">
        <v>1112</v>
      </c>
      <c r="D2551" s="119" t="str">
        <f t="shared" si="39"/>
        <v xml:space="preserve"> </v>
      </c>
    </row>
    <row r="2552" spans="1:4" x14ac:dyDescent="0.25">
      <c r="A2552" s="120" t="s">
        <v>1112</v>
      </c>
      <c r="D2552" s="119" t="str">
        <f t="shared" si="39"/>
        <v xml:space="preserve"> </v>
      </c>
    </row>
    <row r="2553" spans="1:4" x14ac:dyDescent="0.25">
      <c r="A2553" s="120" t="s">
        <v>1112</v>
      </c>
      <c r="D2553" s="119" t="str">
        <f t="shared" si="39"/>
        <v xml:space="preserve"> </v>
      </c>
    </row>
    <row r="2554" spans="1:4" x14ac:dyDescent="0.25">
      <c r="A2554" s="120" t="s">
        <v>1112</v>
      </c>
      <c r="D2554" s="119" t="str">
        <f t="shared" si="39"/>
        <v xml:space="preserve"> </v>
      </c>
    </row>
    <row r="2555" spans="1:4" x14ac:dyDescent="0.25">
      <c r="A2555" s="120" t="s">
        <v>1112</v>
      </c>
      <c r="D2555" s="119" t="str">
        <f t="shared" si="39"/>
        <v xml:space="preserve"> </v>
      </c>
    </row>
    <row r="2556" spans="1:4" x14ac:dyDescent="0.25">
      <c r="A2556" s="120" t="s">
        <v>1112</v>
      </c>
      <c r="D2556" s="119" t="str">
        <f t="shared" si="39"/>
        <v xml:space="preserve"> </v>
      </c>
    </row>
    <row r="2557" spans="1:4" x14ac:dyDescent="0.25">
      <c r="A2557" s="120" t="s">
        <v>1112</v>
      </c>
      <c r="D2557" s="119" t="str">
        <f t="shared" si="39"/>
        <v xml:space="preserve"> </v>
      </c>
    </row>
    <row r="2558" spans="1:4" x14ac:dyDescent="0.25">
      <c r="A2558" s="120" t="s">
        <v>1112</v>
      </c>
      <c r="D2558" s="119" t="str">
        <f t="shared" si="39"/>
        <v xml:space="preserve"> </v>
      </c>
    </row>
    <row r="2559" spans="1:4" x14ac:dyDescent="0.25">
      <c r="A2559" s="120" t="s">
        <v>1112</v>
      </c>
      <c r="D2559" s="119" t="str">
        <f t="shared" si="39"/>
        <v xml:space="preserve"> </v>
      </c>
    </row>
    <row r="2560" spans="1:4" x14ac:dyDescent="0.25">
      <c r="A2560" s="120" t="s">
        <v>1112</v>
      </c>
      <c r="D2560" s="119" t="str">
        <f t="shared" si="39"/>
        <v xml:space="preserve"> </v>
      </c>
    </row>
    <row r="2561" spans="1:4" x14ac:dyDescent="0.25">
      <c r="A2561" s="120" t="s">
        <v>1112</v>
      </c>
      <c r="D2561" s="119" t="str">
        <f t="shared" si="39"/>
        <v xml:space="preserve"> </v>
      </c>
    </row>
    <row r="2562" spans="1:4" x14ac:dyDescent="0.25">
      <c r="A2562" s="120" t="s">
        <v>1112</v>
      </c>
      <c r="D2562" s="119" t="str">
        <f t="shared" si="39"/>
        <v xml:space="preserve"> </v>
      </c>
    </row>
    <row r="2563" spans="1:4" x14ac:dyDescent="0.25">
      <c r="A2563" s="120" t="s">
        <v>1112</v>
      </c>
      <c r="D2563" s="119" t="str">
        <f t="shared" ref="D2563:D2626" si="40">B2563&amp;" "&amp;C2563</f>
        <v xml:space="preserve"> </v>
      </c>
    </row>
    <row r="2564" spans="1:4" x14ac:dyDescent="0.25">
      <c r="A2564" s="120" t="s">
        <v>1112</v>
      </c>
      <c r="D2564" s="119" t="str">
        <f t="shared" si="40"/>
        <v xml:space="preserve"> </v>
      </c>
    </row>
    <row r="2565" spans="1:4" x14ac:dyDescent="0.25">
      <c r="A2565" s="120" t="s">
        <v>1112</v>
      </c>
      <c r="D2565" s="119" t="str">
        <f t="shared" si="40"/>
        <v xml:space="preserve"> </v>
      </c>
    </row>
    <row r="2566" spans="1:4" x14ac:dyDescent="0.25">
      <c r="A2566" s="120" t="s">
        <v>1112</v>
      </c>
      <c r="D2566" s="119" t="str">
        <f t="shared" si="40"/>
        <v xml:space="preserve"> </v>
      </c>
    </row>
    <row r="2567" spans="1:4" x14ac:dyDescent="0.25">
      <c r="A2567" s="120" t="s">
        <v>1112</v>
      </c>
      <c r="D2567" s="119" t="str">
        <f t="shared" si="40"/>
        <v xml:space="preserve"> </v>
      </c>
    </row>
    <row r="2568" spans="1:4" x14ac:dyDescent="0.25">
      <c r="A2568" s="120" t="s">
        <v>1112</v>
      </c>
      <c r="D2568" s="119" t="str">
        <f t="shared" si="40"/>
        <v xml:space="preserve"> </v>
      </c>
    </row>
    <row r="2569" spans="1:4" x14ac:dyDescent="0.25">
      <c r="A2569" s="120" t="s">
        <v>1112</v>
      </c>
      <c r="D2569" s="119" t="str">
        <f t="shared" si="40"/>
        <v xml:space="preserve"> </v>
      </c>
    </row>
    <row r="2570" spans="1:4" x14ac:dyDescent="0.25">
      <c r="A2570" s="120" t="s">
        <v>1112</v>
      </c>
      <c r="D2570" s="119" t="str">
        <f t="shared" si="40"/>
        <v xml:space="preserve"> </v>
      </c>
    </row>
    <row r="2571" spans="1:4" x14ac:dyDescent="0.25">
      <c r="A2571" s="120" t="s">
        <v>1112</v>
      </c>
      <c r="D2571" s="119" t="str">
        <f t="shared" si="40"/>
        <v xml:space="preserve"> </v>
      </c>
    </row>
    <row r="2572" spans="1:4" x14ac:dyDescent="0.25">
      <c r="A2572" s="120" t="s">
        <v>1112</v>
      </c>
      <c r="D2572" s="119" t="str">
        <f t="shared" si="40"/>
        <v xml:space="preserve"> </v>
      </c>
    </row>
    <row r="2573" spans="1:4" x14ac:dyDescent="0.25">
      <c r="A2573" s="120" t="s">
        <v>1112</v>
      </c>
      <c r="D2573" s="119" t="str">
        <f t="shared" si="40"/>
        <v xml:space="preserve"> </v>
      </c>
    </row>
    <row r="2574" spans="1:4" x14ac:dyDescent="0.25">
      <c r="A2574" s="120" t="s">
        <v>1112</v>
      </c>
      <c r="D2574" s="119" t="str">
        <f t="shared" si="40"/>
        <v xml:space="preserve"> </v>
      </c>
    </row>
    <row r="2575" spans="1:4" x14ac:dyDescent="0.25">
      <c r="A2575" s="120" t="s">
        <v>1112</v>
      </c>
      <c r="D2575" s="119" t="str">
        <f t="shared" si="40"/>
        <v xml:space="preserve"> </v>
      </c>
    </row>
    <row r="2576" spans="1:4" x14ac:dyDescent="0.25">
      <c r="A2576" s="120" t="s">
        <v>1112</v>
      </c>
      <c r="D2576" s="119" t="str">
        <f t="shared" si="40"/>
        <v xml:space="preserve"> </v>
      </c>
    </row>
    <row r="2577" spans="1:4" x14ac:dyDescent="0.25">
      <c r="A2577" s="120" t="s">
        <v>1112</v>
      </c>
      <c r="D2577" s="119" t="str">
        <f t="shared" si="40"/>
        <v xml:space="preserve"> </v>
      </c>
    </row>
    <row r="2578" spans="1:4" x14ac:dyDescent="0.25">
      <c r="A2578" s="120" t="s">
        <v>1112</v>
      </c>
      <c r="D2578" s="119" t="str">
        <f t="shared" si="40"/>
        <v xml:space="preserve"> </v>
      </c>
    </row>
    <row r="2579" spans="1:4" x14ac:dyDescent="0.25">
      <c r="A2579" s="120" t="s">
        <v>1112</v>
      </c>
      <c r="D2579" s="119" t="str">
        <f t="shared" si="40"/>
        <v xml:space="preserve"> </v>
      </c>
    </row>
    <row r="2580" spans="1:4" x14ac:dyDescent="0.25">
      <c r="A2580" s="120" t="s">
        <v>1112</v>
      </c>
      <c r="D2580" s="119" t="str">
        <f t="shared" si="40"/>
        <v xml:space="preserve"> </v>
      </c>
    </row>
    <row r="2581" spans="1:4" x14ac:dyDescent="0.25">
      <c r="A2581" s="120" t="s">
        <v>1112</v>
      </c>
      <c r="D2581" s="119" t="str">
        <f t="shared" si="40"/>
        <v xml:space="preserve"> </v>
      </c>
    </row>
    <row r="2582" spans="1:4" x14ac:dyDescent="0.25">
      <c r="A2582" s="120" t="s">
        <v>1112</v>
      </c>
      <c r="D2582" s="119" t="str">
        <f t="shared" si="40"/>
        <v xml:space="preserve"> </v>
      </c>
    </row>
    <row r="2583" spans="1:4" x14ac:dyDescent="0.25">
      <c r="A2583" s="120" t="s">
        <v>1112</v>
      </c>
      <c r="D2583" s="119" t="str">
        <f t="shared" si="40"/>
        <v xml:space="preserve"> </v>
      </c>
    </row>
    <row r="2584" spans="1:4" x14ac:dyDescent="0.25">
      <c r="A2584" s="120" t="s">
        <v>1112</v>
      </c>
      <c r="D2584" s="119" t="str">
        <f t="shared" si="40"/>
        <v xml:space="preserve"> </v>
      </c>
    </row>
    <row r="2585" spans="1:4" x14ac:dyDescent="0.25">
      <c r="A2585" s="120" t="s">
        <v>1112</v>
      </c>
      <c r="D2585" s="119" t="str">
        <f t="shared" si="40"/>
        <v xml:space="preserve"> </v>
      </c>
    </row>
    <row r="2586" spans="1:4" x14ac:dyDescent="0.25">
      <c r="A2586" s="120" t="s">
        <v>1112</v>
      </c>
      <c r="D2586" s="119" t="str">
        <f t="shared" si="40"/>
        <v xml:space="preserve"> </v>
      </c>
    </row>
    <row r="2587" spans="1:4" x14ac:dyDescent="0.25">
      <c r="A2587" s="120" t="s">
        <v>1112</v>
      </c>
      <c r="D2587" s="119" t="str">
        <f t="shared" si="40"/>
        <v xml:space="preserve"> </v>
      </c>
    </row>
    <row r="2588" spans="1:4" x14ac:dyDescent="0.25">
      <c r="A2588" s="120" t="s">
        <v>1112</v>
      </c>
      <c r="D2588" s="119" t="str">
        <f t="shared" si="40"/>
        <v xml:space="preserve"> </v>
      </c>
    </row>
    <row r="2589" spans="1:4" x14ac:dyDescent="0.25">
      <c r="A2589" s="120" t="s">
        <v>1112</v>
      </c>
      <c r="D2589" s="119" t="str">
        <f t="shared" si="40"/>
        <v xml:space="preserve"> </v>
      </c>
    </row>
    <row r="2590" spans="1:4" x14ac:dyDescent="0.25">
      <c r="A2590" s="120" t="s">
        <v>1112</v>
      </c>
      <c r="D2590" s="119" t="str">
        <f t="shared" si="40"/>
        <v xml:space="preserve"> </v>
      </c>
    </row>
    <row r="2591" spans="1:4" x14ac:dyDescent="0.25">
      <c r="A2591" s="120" t="s">
        <v>1112</v>
      </c>
      <c r="D2591" s="119" t="str">
        <f t="shared" si="40"/>
        <v xml:space="preserve"> </v>
      </c>
    </row>
    <row r="2592" spans="1:4" x14ac:dyDescent="0.25">
      <c r="A2592" s="120" t="s">
        <v>1112</v>
      </c>
      <c r="D2592" s="119" t="str">
        <f t="shared" si="40"/>
        <v xml:space="preserve"> </v>
      </c>
    </row>
    <row r="2593" spans="1:4" x14ac:dyDescent="0.25">
      <c r="A2593" s="120" t="s">
        <v>1112</v>
      </c>
      <c r="D2593" s="119" t="str">
        <f t="shared" si="40"/>
        <v xml:space="preserve"> </v>
      </c>
    </row>
    <row r="2594" spans="1:4" x14ac:dyDescent="0.25">
      <c r="A2594" s="120" t="s">
        <v>1112</v>
      </c>
      <c r="D2594" s="119" t="str">
        <f t="shared" si="40"/>
        <v xml:space="preserve"> </v>
      </c>
    </row>
    <row r="2595" spans="1:4" x14ac:dyDescent="0.25">
      <c r="A2595" s="120" t="s">
        <v>1112</v>
      </c>
      <c r="D2595" s="119" t="str">
        <f t="shared" si="40"/>
        <v xml:space="preserve"> </v>
      </c>
    </row>
    <row r="2596" spans="1:4" x14ac:dyDescent="0.25">
      <c r="A2596" s="120" t="s">
        <v>1112</v>
      </c>
      <c r="D2596" s="119" t="str">
        <f t="shared" si="40"/>
        <v xml:space="preserve"> </v>
      </c>
    </row>
    <row r="2597" spans="1:4" x14ac:dyDescent="0.25">
      <c r="A2597" s="120" t="s">
        <v>1112</v>
      </c>
      <c r="D2597" s="119" t="str">
        <f t="shared" si="40"/>
        <v xml:space="preserve"> </v>
      </c>
    </row>
    <row r="2598" spans="1:4" x14ac:dyDescent="0.25">
      <c r="A2598" s="120" t="s">
        <v>1112</v>
      </c>
      <c r="D2598" s="119" t="str">
        <f t="shared" si="40"/>
        <v xml:space="preserve"> </v>
      </c>
    </row>
    <row r="2599" spans="1:4" x14ac:dyDescent="0.25">
      <c r="A2599" s="120" t="s">
        <v>1112</v>
      </c>
      <c r="D2599" s="119" t="str">
        <f t="shared" si="40"/>
        <v xml:space="preserve"> </v>
      </c>
    </row>
    <row r="2600" spans="1:4" x14ac:dyDescent="0.25">
      <c r="A2600" s="120" t="s">
        <v>1112</v>
      </c>
      <c r="D2600" s="119" t="str">
        <f t="shared" si="40"/>
        <v xml:space="preserve"> </v>
      </c>
    </row>
    <row r="2601" spans="1:4" x14ac:dyDescent="0.25">
      <c r="A2601" s="120" t="s">
        <v>1112</v>
      </c>
      <c r="D2601" s="119" t="str">
        <f t="shared" si="40"/>
        <v xml:space="preserve"> </v>
      </c>
    </row>
    <row r="2602" spans="1:4" x14ac:dyDescent="0.25">
      <c r="A2602" s="120" t="s">
        <v>1112</v>
      </c>
      <c r="D2602" s="119" t="str">
        <f t="shared" si="40"/>
        <v xml:space="preserve"> </v>
      </c>
    </row>
    <row r="2603" spans="1:4" x14ac:dyDescent="0.25">
      <c r="A2603" s="120" t="s">
        <v>1112</v>
      </c>
      <c r="D2603" s="119" t="str">
        <f t="shared" si="40"/>
        <v xml:space="preserve"> </v>
      </c>
    </row>
    <row r="2604" spans="1:4" x14ac:dyDescent="0.25">
      <c r="A2604" s="120" t="s">
        <v>1112</v>
      </c>
      <c r="D2604" s="119" t="str">
        <f t="shared" si="40"/>
        <v xml:space="preserve"> </v>
      </c>
    </row>
    <row r="2605" spans="1:4" x14ac:dyDescent="0.25">
      <c r="A2605" s="120" t="s">
        <v>1112</v>
      </c>
      <c r="D2605" s="119" t="str">
        <f t="shared" si="40"/>
        <v xml:space="preserve"> </v>
      </c>
    </row>
    <row r="2606" spans="1:4" x14ac:dyDescent="0.25">
      <c r="A2606" s="120" t="s">
        <v>1112</v>
      </c>
      <c r="D2606" s="119" t="str">
        <f t="shared" si="40"/>
        <v xml:space="preserve"> </v>
      </c>
    </row>
    <row r="2607" spans="1:4" x14ac:dyDescent="0.25">
      <c r="A2607" s="120" t="s">
        <v>1112</v>
      </c>
      <c r="D2607" s="119" t="str">
        <f t="shared" si="40"/>
        <v xml:space="preserve"> </v>
      </c>
    </row>
    <row r="2608" spans="1:4" x14ac:dyDescent="0.25">
      <c r="A2608" s="120" t="s">
        <v>1112</v>
      </c>
      <c r="D2608" s="119" t="str">
        <f t="shared" si="40"/>
        <v xml:space="preserve"> </v>
      </c>
    </row>
    <row r="2609" spans="1:4" x14ac:dyDescent="0.25">
      <c r="A2609" s="120" t="s">
        <v>1112</v>
      </c>
      <c r="D2609" s="119" t="str">
        <f t="shared" si="40"/>
        <v xml:space="preserve"> </v>
      </c>
    </row>
    <row r="2610" spans="1:4" x14ac:dyDescent="0.25">
      <c r="A2610" s="120" t="s">
        <v>1112</v>
      </c>
      <c r="D2610" s="119" t="str">
        <f t="shared" si="40"/>
        <v xml:space="preserve"> </v>
      </c>
    </row>
    <row r="2611" spans="1:4" x14ac:dyDescent="0.25">
      <c r="A2611" s="120" t="s">
        <v>1112</v>
      </c>
      <c r="D2611" s="119" t="str">
        <f t="shared" si="40"/>
        <v xml:space="preserve"> </v>
      </c>
    </row>
    <row r="2612" spans="1:4" x14ac:dyDescent="0.25">
      <c r="A2612" s="120" t="s">
        <v>1112</v>
      </c>
      <c r="D2612" s="119" t="str">
        <f t="shared" si="40"/>
        <v xml:space="preserve"> </v>
      </c>
    </row>
    <row r="2613" spans="1:4" x14ac:dyDescent="0.25">
      <c r="A2613" s="120" t="s">
        <v>1112</v>
      </c>
      <c r="D2613" s="119" t="str">
        <f t="shared" si="40"/>
        <v xml:space="preserve"> </v>
      </c>
    </row>
    <row r="2614" spans="1:4" x14ac:dyDescent="0.25">
      <c r="A2614" s="120" t="s">
        <v>1112</v>
      </c>
      <c r="D2614" s="119" t="str">
        <f t="shared" si="40"/>
        <v xml:space="preserve"> </v>
      </c>
    </row>
    <row r="2615" spans="1:4" x14ac:dyDescent="0.25">
      <c r="A2615" s="120" t="s">
        <v>1112</v>
      </c>
      <c r="D2615" s="119" t="str">
        <f t="shared" si="40"/>
        <v xml:space="preserve"> </v>
      </c>
    </row>
    <row r="2616" spans="1:4" x14ac:dyDescent="0.25">
      <c r="A2616" s="120" t="s">
        <v>1112</v>
      </c>
      <c r="D2616" s="119" t="str">
        <f t="shared" si="40"/>
        <v xml:space="preserve"> </v>
      </c>
    </row>
    <row r="2617" spans="1:4" x14ac:dyDescent="0.25">
      <c r="A2617" s="120" t="s">
        <v>1112</v>
      </c>
      <c r="D2617" s="119" t="str">
        <f t="shared" si="40"/>
        <v xml:space="preserve"> </v>
      </c>
    </row>
    <row r="2618" spans="1:4" x14ac:dyDescent="0.25">
      <c r="A2618" s="120" t="s">
        <v>1112</v>
      </c>
      <c r="D2618" s="119" t="str">
        <f t="shared" si="40"/>
        <v xml:space="preserve"> </v>
      </c>
    </row>
    <row r="2619" spans="1:4" x14ac:dyDescent="0.25">
      <c r="A2619" s="120" t="s">
        <v>1112</v>
      </c>
      <c r="D2619" s="119" t="str">
        <f t="shared" si="40"/>
        <v xml:space="preserve"> </v>
      </c>
    </row>
    <row r="2620" spans="1:4" x14ac:dyDescent="0.25">
      <c r="A2620" s="120" t="s">
        <v>1112</v>
      </c>
      <c r="D2620" s="119" t="str">
        <f t="shared" si="40"/>
        <v xml:space="preserve"> </v>
      </c>
    </row>
    <row r="2621" spans="1:4" x14ac:dyDescent="0.25">
      <c r="A2621" s="120" t="s">
        <v>1112</v>
      </c>
      <c r="D2621" s="119" t="str">
        <f t="shared" si="40"/>
        <v xml:space="preserve"> </v>
      </c>
    </row>
    <row r="2622" spans="1:4" x14ac:dyDescent="0.25">
      <c r="A2622" s="120" t="s">
        <v>1112</v>
      </c>
      <c r="D2622" s="119" t="str">
        <f t="shared" si="40"/>
        <v xml:space="preserve"> </v>
      </c>
    </row>
    <row r="2623" spans="1:4" x14ac:dyDescent="0.25">
      <c r="A2623" s="120" t="s">
        <v>1112</v>
      </c>
      <c r="D2623" s="119" t="str">
        <f t="shared" si="40"/>
        <v xml:space="preserve"> </v>
      </c>
    </row>
    <row r="2624" spans="1:4" x14ac:dyDescent="0.25">
      <c r="A2624" s="120" t="s">
        <v>1112</v>
      </c>
      <c r="D2624" s="119" t="str">
        <f t="shared" si="40"/>
        <v xml:space="preserve"> </v>
      </c>
    </row>
    <row r="2625" spans="1:4" x14ac:dyDescent="0.25">
      <c r="A2625" s="120" t="s">
        <v>1112</v>
      </c>
      <c r="D2625" s="119" t="str">
        <f t="shared" si="40"/>
        <v xml:space="preserve"> </v>
      </c>
    </row>
    <row r="2626" spans="1:4" x14ac:dyDescent="0.25">
      <c r="A2626" s="120" t="s">
        <v>1112</v>
      </c>
      <c r="D2626" s="119" t="str">
        <f t="shared" si="40"/>
        <v xml:space="preserve"> </v>
      </c>
    </row>
    <row r="2627" spans="1:4" x14ac:dyDescent="0.25">
      <c r="A2627" s="120" t="s">
        <v>1112</v>
      </c>
      <c r="D2627" s="119" t="str">
        <f t="shared" ref="D2627:D2690" si="41">B2627&amp;" "&amp;C2627</f>
        <v xml:space="preserve"> </v>
      </c>
    </row>
    <row r="2628" spans="1:4" x14ac:dyDescent="0.25">
      <c r="A2628" s="120" t="s">
        <v>1112</v>
      </c>
      <c r="D2628" s="119" t="str">
        <f t="shared" si="41"/>
        <v xml:space="preserve"> </v>
      </c>
    </row>
    <row r="2629" spans="1:4" x14ac:dyDescent="0.25">
      <c r="A2629" s="120" t="s">
        <v>1112</v>
      </c>
      <c r="D2629" s="119" t="str">
        <f t="shared" si="41"/>
        <v xml:space="preserve"> </v>
      </c>
    </row>
    <row r="2630" spans="1:4" x14ac:dyDescent="0.25">
      <c r="A2630" s="120" t="s">
        <v>1112</v>
      </c>
      <c r="D2630" s="119" t="str">
        <f t="shared" si="41"/>
        <v xml:space="preserve"> </v>
      </c>
    </row>
    <row r="2631" spans="1:4" x14ac:dyDescent="0.25">
      <c r="A2631" s="120" t="s">
        <v>1112</v>
      </c>
      <c r="D2631" s="119" t="str">
        <f t="shared" si="41"/>
        <v xml:space="preserve"> </v>
      </c>
    </row>
    <row r="2632" spans="1:4" x14ac:dyDescent="0.25">
      <c r="A2632" s="120" t="s">
        <v>1112</v>
      </c>
      <c r="D2632" s="119" t="str">
        <f t="shared" si="41"/>
        <v xml:space="preserve"> </v>
      </c>
    </row>
    <row r="2633" spans="1:4" x14ac:dyDescent="0.25">
      <c r="A2633" s="120" t="s">
        <v>1112</v>
      </c>
      <c r="D2633" s="119" t="str">
        <f t="shared" si="41"/>
        <v xml:space="preserve"> </v>
      </c>
    </row>
    <row r="2634" spans="1:4" x14ac:dyDescent="0.25">
      <c r="A2634" s="120" t="s">
        <v>1112</v>
      </c>
      <c r="D2634" s="119" t="str">
        <f t="shared" si="41"/>
        <v xml:space="preserve"> </v>
      </c>
    </row>
    <row r="2635" spans="1:4" x14ac:dyDescent="0.25">
      <c r="A2635" s="120" t="s">
        <v>1112</v>
      </c>
      <c r="D2635" s="119" t="str">
        <f t="shared" si="41"/>
        <v xml:space="preserve"> </v>
      </c>
    </row>
    <row r="2636" spans="1:4" x14ac:dyDescent="0.25">
      <c r="A2636" s="120" t="s">
        <v>1112</v>
      </c>
      <c r="D2636" s="119" t="str">
        <f t="shared" si="41"/>
        <v xml:space="preserve"> </v>
      </c>
    </row>
    <row r="2637" spans="1:4" x14ac:dyDescent="0.25">
      <c r="A2637" s="120" t="s">
        <v>1112</v>
      </c>
      <c r="D2637" s="119" t="str">
        <f t="shared" si="41"/>
        <v xml:space="preserve"> </v>
      </c>
    </row>
    <row r="2638" spans="1:4" x14ac:dyDescent="0.25">
      <c r="A2638" s="120" t="s">
        <v>1112</v>
      </c>
      <c r="D2638" s="119" t="str">
        <f t="shared" si="41"/>
        <v xml:space="preserve"> </v>
      </c>
    </row>
    <row r="2639" spans="1:4" x14ac:dyDescent="0.25">
      <c r="A2639" s="120" t="s">
        <v>1112</v>
      </c>
      <c r="D2639" s="119" t="str">
        <f t="shared" si="41"/>
        <v xml:space="preserve"> </v>
      </c>
    </row>
    <row r="2640" spans="1:4" x14ac:dyDescent="0.25">
      <c r="A2640" s="120" t="s">
        <v>1112</v>
      </c>
      <c r="D2640" s="119" t="str">
        <f t="shared" si="41"/>
        <v xml:space="preserve"> </v>
      </c>
    </row>
    <row r="2641" spans="1:4" x14ac:dyDescent="0.25">
      <c r="A2641" s="120" t="s">
        <v>1112</v>
      </c>
      <c r="D2641" s="119" t="str">
        <f t="shared" si="41"/>
        <v xml:space="preserve"> </v>
      </c>
    </row>
    <row r="2642" spans="1:4" x14ac:dyDescent="0.25">
      <c r="A2642" s="120" t="s">
        <v>1112</v>
      </c>
      <c r="D2642" s="119" t="str">
        <f t="shared" si="41"/>
        <v xml:space="preserve"> </v>
      </c>
    </row>
    <row r="2643" spans="1:4" x14ac:dyDescent="0.25">
      <c r="A2643" s="120" t="s">
        <v>1112</v>
      </c>
      <c r="D2643" s="119" t="str">
        <f t="shared" si="41"/>
        <v xml:space="preserve"> </v>
      </c>
    </row>
    <row r="2644" spans="1:4" x14ac:dyDescent="0.25">
      <c r="A2644" s="120" t="s">
        <v>1112</v>
      </c>
      <c r="D2644" s="119" t="str">
        <f t="shared" si="41"/>
        <v xml:space="preserve"> </v>
      </c>
    </row>
    <row r="2645" spans="1:4" x14ac:dyDescent="0.25">
      <c r="A2645" s="120" t="s">
        <v>1112</v>
      </c>
      <c r="D2645" s="119" t="str">
        <f t="shared" si="41"/>
        <v xml:space="preserve"> </v>
      </c>
    </row>
    <row r="2646" spans="1:4" x14ac:dyDescent="0.25">
      <c r="A2646" s="120" t="s">
        <v>1112</v>
      </c>
      <c r="D2646" s="119" t="str">
        <f t="shared" si="41"/>
        <v xml:space="preserve"> </v>
      </c>
    </row>
    <row r="2647" spans="1:4" x14ac:dyDescent="0.25">
      <c r="A2647" s="120" t="s">
        <v>1112</v>
      </c>
      <c r="D2647" s="119" t="str">
        <f t="shared" si="41"/>
        <v xml:space="preserve"> </v>
      </c>
    </row>
    <row r="2648" spans="1:4" x14ac:dyDescent="0.25">
      <c r="A2648" s="120" t="s">
        <v>1112</v>
      </c>
      <c r="D2648" s="119" t="str">
        <f t="shared" si="41"/>
        <v xml:space="preserve"> </v>
      </c>
    </row>
    <row r="2649" spans="1:4" x14ac:dyDescent="0.25">
      <c r="A2649" s="120" t="s">
        <v>1112</v>
      </c>
      <c r="D2649" s="119" t="str">
        <f t="shared" si="41"/>
        <v xml:space="preserve"> </v>
      </c>
    </row>
    <row r="2650" spans="1:4" x14ac:dyDescent="0.25">
      <c r="A2650" s="120" t="s">
        <v>1112</v>
      </c>
      <c r="D2650" s="119" t="str">
        <f t="shared" si="41"/>
        <v xml:space="preserve"> </v>
      </c>
    </row>
    <row r="2651" spans="1:4" x14ac:dyDescent="0.25">
      <c r="A2651" s="120" t="s">
        <v>1112</v>
      </c>
      <c r="D2651" s="119" t="str">
        <f t="shared" si="41"/>
        <v xml:space="preserve"> </v>
      </c>
    </row>
    <row r="2652" spans="1:4" x14ac:dyDescent="0.25">
      <c r="A2652" s="120" t="s">
        <v>1112</v>
      </c>
      <c r="D2652" s="119" t="str">
        <f t="shared" si="41"/>
        <v xml:space="preserve"> </v>
      </c>
    </row>
    <row r="2653" spans="1:4" x14ac:dyDescent="0.25">
      <c r="A2653" s="120" t="s">
        <v>1112</v>
      </c>
      <c r="D2653" s="119" t="str">
        <f t="shared" si="41"/>
        <v xml:space="preserve"> </v>
      </c>
    </row>
    <row r="2654" spans="1:4" x14ac:dyDescent="0.25">
      <c r="A2654" s="120" t="s">
        <v>1112</v>
      </c>
      <c r="D2654" s="119" t="str">
        <f t="shared" si="41"/>
        <v xml:space="preserve"> </v>
      </c>
    </row>
    <row r="2655" spans="1:4" x14ac:dyDescent="0.25">
      <c r="A2655" s="120" t="s">
        <v>1112</v>
      </c>
      <c r="D2655" s="119" t="str">
        <f t="shared" si="41"/>
        <v xml:space="preserve"> </v>
      </c>
    </row>
    <row r="2656" spans="1:4" x14ac:dyDescent="0.25">
      <c r="A2656" s="120" t="s">
        <v>1112</v>
      </c>
      <c r="D2656" s="119" t="str">
        <f t="shared" si="41"/>
        <v xml:space="preserve"> </v>
      </c>
    </row>
    <row r="2657" spans="1:4" x14ac:dyDescent="0.25">
      <c r="A2657" s="120" t="s">
        <v>1112</v>
      </c>
      <c r="D2657" s="119" t="str">
        <f t="shared" si="41"/>
        <v xml:space="preserve"> </v>
      </c>
    </row>
    <row r="2658" spans="1:4" x14ac:dyDescent="0.25">
      <c r="A2658" s="120" t="s">
        <v>1112</v>
      </c>
      <c r="D2658" s="119" t="str">
        <f t="shared" si="41"/>
        <v xml:space="preserve"> </v>
      </c>
    </row>
    <row r="2659" spans="1:4" x14ac:dyDescent="0.25">
      <c r="A2659" s="120" t="s">
        <v>1112</v>
      </c>
      <c r="D2659" s="119" t="str">
        <f t="shared" si="41"/>
        <v xml:space="preserve"> </v>
      </c>
    </row>
    <row r="2660" spans="1:4" x14ac:dyDescent="0.25">
      <c r="A2660" s="120" t="s">
        <v>1112</v>
      </c>
      <c r="D2660" s="119" t="str">
        <f t="shared" si="41"/>
        <v xml:space="preserve"> </v>
      </c>
    </row>
    <row r="2661" spans="1:4" x14ac:dyDescent="0.25">
      <c r="A2661" s="120" t="s">
        <v>1112</v>
      </c>
      <c r="D2661" s="119" t="str">
        <f t="shared" si="41"/>
        <v xml:space="preserve"> </v>
      </c>
    </row>
    <row r="2662" spans="1:4" x14ac:dyDescent="0.25">
      <c r="A2662" s="120" t="s">
        <v>1112</v>
      </c>
      <c r="D2662" s="119" t="str">
        <f t="shared" si="41"/>
        <v xml:space="preserve"> </v>
      </c>
    </row>
    <row r="2663" spans="1:4" x14ac:dyDescent="0.25">
      <c r="A2663" s="120" t="s">
        <v>1112</v>
      </c>
      <c r="D2663" s="119" t="str">
        <f t="shared" si="41"/>
        <v xml:space="preserve"> </v>
      </c>
    </row>
    <row r="2664" spans="1:4" x14ac:dyDescent="0.25">
      <c r="A2664" s="120" t="s">
        <v>1112</v>
      </c>
      <c r="D2664" s="119" t="str">
        <f t="shared" si="41"/>
        <v xml:space="preserve"> </v>
      </c>
    </row>
    <row r="2665" spans="1:4" x14ac:dyDescent="0.25">
      <c r="A2665" s="120" t="s">
        <v>1112</v>
      </c>
      <c r="D2665" s="119" t="str">
        <f t="shared" si="41"/>
        <v xml:space="preserve"> </v>
      </c>
    </row>
    <row r="2666" spans="1:4" x14ac:dyDescent="0.25">
      <c r="A2666" s="120" t="s">
        <v>1112</v>
      </c>
      <c r="D2666" s="119" t="str">
        <f t="shared" si="41"/>
        <v xml:space="preserve"> </v>
      </c>
    </row>
    <row r="2667" spans="1:4" x14ac:dyDescent="0.25">
      <c r="A2667" s="120" t="s">
        <v>1112</v>
      </c>
      <c r="D2667" s="119" t="str">
        <f t="shared" si="41"/>
        <v xml:space="preserve"> </v>
      </c>
    </row>
    <row r="2668" spans="1:4" x14ac:dyDescent="0.25">
      <c r="A2668" s="120" t="s">
        <v>1112</v>
      </c>
      <c r="D2668" s="119" t="str">
        <f t="shared" si="41"/>
        <v xml:space="preserve"> </v>
      </c>
    </row>
    <row r="2669" spans="1:4" x14ac:dyDescent="0.25">
      <c r="A2669" s="120" t="s">
        <v>1112</v>
      </c>
      <c r="D2669" s="119" t="str">
        <f t="shared" si="41"/>
        <v xml:space="preserve"> </v>
      </c>
    </row>
    <row r="2670" spans="1:4" x14ac:dyDescent="0.25">
      <c r="A2670" s="120" t="s">
        <v>1112</v>
      </c>
      <c r="D2670" s="119" t="str">
        <f t="shared" si="41"/>
        <v xml:space="preserve"> </v>
      </c>
    </row>
    <row r="2671" spans="1:4" x14ac:dyDescent="0.25">
      <c r="A2671" s="120" t="s">
        <v>1112</v>
      </c>
      <c r="D2671" s="119" t="str">
        <f t="shared" si="41"/>
        <v xml:space="preserve"> </v>
      </c>
    </row>
    <row r="2672" spans="1:4" x14ac:dyDescent="0.25">
      <c r="A2672" s="120" t="s">
        <v>1112</v>
      </c>
      <c r="D2672" s="119" t="str">
        <f t="shared" si="41"/>
        <v xml:space="preserve"> </v>
      </c>
    </row>
    <row r="2673" spans="1:4" x14ac:dyDescent="0.25">
      <c r="A2673" s="120" t="s">
        <v>1112</v>
      </c>
      <c r="D2673" s="119" t="str">
        <f t="shared" si="41"/>
        <v xml:space="preserve"> </v>
      </c>
    </row>
    <row r="2674" spans="1:4" x14ac:dyDescent="0.25">
      <c r="A2674" s="120" t="s">
        <v>1112</v>
      </c>
      <c r="D2674" s="119" t="str">
        <f t="shared" si="41"/>
        <v xml:space="preserve"> </v>
      </c>
    </row>
    <row r="2675" spans="1:4" x14ac:dyDescent="0.25">
      <c r="A2675" s="120" t="s">
        <v>1112</v>
      </c>
      <c r="D2675" s="119" t="str">
        <f t="shared" si="41"/>
        <v xml:space="preserve"> </v>
      </c>
    </row>
    <row r="2676" spans="1:4" x14ac:dyDescent="0.25">
      <c r="A2676" s="120" t="s">
        <v>1112</v>
      </c>
      <c r="D2676" s="119" t="str">
        <f t="shared" si="41"/>
        <v xml:space="preserve"> </v>
      </c>
    </row>
    <row r="2677" spans="1:4" x14ac:dyDescent="0.25">
      <c r="A2677" s="120" t="s">
        <v>1112</v>
      </c>
      <c r="D2677" s="119" t="str">
        <f t="shared" si="41"/>
        <v xml:space="preserve"> </v>
      </c>
    </row>
    <row r="2678" spans="1:4" x14ac:dyDescent="0.25">
      <c r="A2678" s="120" t="s">
        <v>1112</v>
      </c>
      <c r="D2678" s="119" t="str">
        <f t="shared" si="41"/>
        <v xml:space="preserve"> </v>
      </c>
    </row>
    <row r="2679" spans="1:4" x14ac:dyDescent="0.25">
      <c r="A2679" s="120" t="s">
        <v>1112</v>
      </c>
      <c r="D2679" s="119" t="str">
        <f t="shared" si="41"/>
        <v xml:space="preserve"> </v>
      </c>
    </row>
    <row r="2680" spans="1:4" x14ac:dyDescent="0.25">
      <c r="A2680" s="120" t="s">
        <v>1112</v>
      </c>
      <c r="D2680" s="119" t="str">
        <f t="shared" si="41"/>
        <v xml:space="preserve"> </v>
      </c>
    </row>
    <row r="2681" spans="1:4" x14ac:dyDescent="0.25">
      <c r="A2681" s="120" t="s">
        <v>1112</v>
      </c>
      <c r="D2681" s="119" t="str">
        <f t="shared" si="41"/>
        <v xml:space="preserve"> </v>
      </c>
    </row>
    <row r="2682" spans="1:4" x14ac:dyDescent="0.25">
      <c r="A2682" s="120" t="s">
        <v>1112</v>
      </c>
      <c r="D2682" s="119" t="str">
        <f t="shared" si="41"/>
        <v xml:space="preserve"> </v>
      </c>
    </row>
    <row r="2683" spans="1:4" x14ac:dyDescent="0.25">
      <c r="A2683" s="120" t="s">
        <v>1112</v>
      </c>
      <c r="D2683" s="119" t="str">
        <f t="shared" si="41"/>
        <v xml:space="preserve"> </v>
      </c>
    </row>
    <row r="2684" spans="1:4" x14ac:dyDescent="0.25">
      <c r="A2684" s="120" t="s">
        <v>1112</v>
      </c>
      <c r="D2684" s="119" t="str">
        <f t="shared" si="41"/>
        <v xml:space="preserve"> </v>
      </c>
    </row>
    <row r="2685" spans="1:4" x14ac:dyDescent="0.25">
      <c r="A2685" s="120" t="s">
        <v>1112</v>
      </c>
      <c r="D2685" s="119" t="str">
        <f t="shared" si="41"/>
        <v xml:space="preserve"> </v>
      </c>
    </row>
    <row r="2686" spans="1:4" x14ac:dyDescent="0.25">
      <c r="A2686" s="120" t="s">
        <v>1112</v>
      </c>
      <c r="D2686" s="119" t="str">
        <f t="shared" si="41"/>
        <v xml:space="preserve"> </v>
      </c>
    </row>
    <row r="2687" spans="1:4" x14ac:dyDescent="0.25">
      <c r="A2687" s="120" t="s">
        <v>1112</v>
      </c>
      <c r="D2687" s="119" t="str">
        <f t="shared" si="41"/>
        <v xml:space="preserve"> </v>
      </c>
    </row>
    <row r="2688" spans="1:4" x14ac:dyDescent="0.25">
      <c r="A2688" s="120" t="s">
        <v>1112</v>
      </c>
      <c r="D2688" s="119" t="str">
        <f t="shared" si="41"/>
        <v xml:space="preserve"> </v>
      </c>
    </row>
    <row r="2689" spans="1:4" x14ac:dyDescent="0.25">
      <c r="A2689" s="120" t="s">
        <v>1112</v>
      </c>
      <c r="D2689" s="119" t="str">
        <f t="shared" si="41"/>
        <v xml:space="preserve"> </v>
      </c>
    </row>
    <row r="2690" spans="1:4" x14ac:dyDescent="0.25">
      <c r="A2690" s="120" t="s">
        <v>1112</v>
      </c>
      <c r="D2690" s="119" t="str">
        <f t="shared" si="41"/>
        <v xml:space="preserve"> </v>
      </c>
    </row>
    <row r="2691" spans="1:4" x14ac:dyDescent="0.25">
      <c r="A2691" s="120" t="s">
        <v>1112</v>
      </c>
      <c r="D2691" s="119" t="str">
        <f t="shared" ref="D2691:D2754" si="42">B2691&amp;" "&amp;C2691</f>
        <v xml:space="preserve"> </v>
      </c>
    </row>
    <row r="2692" spans="1:4" x14ac:dyDescent="0.25">
      <c r="A2692" s="120" t="s">
        <v>1112</v>
      </c>
      <c r="D2692" s="119" t="str">
        <f t="shared" si="42"/>
        <v xml:space="preserve"> </v>
      </c>
    </row>
    <row r="2693" spans="1:4" x14ac:dyDescent="0.25">
      <c r="A2693" s="120" t="s">
        <v>1112</v>
      </c>
      <c r="D2693" s="119" t="str">
        <f t="shared" si="42"/>
        <v xml:space="preserve"> </v>
      </c>
    </row>
    <row r="2694" spans="1:4" x14ac:dyDescent="0.25">
      <c r="A2694" s="120" t="s">
        <v>1112</v>
      </c>
      <c r="D2694" s="119" t="str">
        <f t="shared" si="42"/>
        <v xml:space="preserve"> </v>
      </c>
    </row>
    <row r="2695" spans="1:4" x14ac:dyDescent="0.25">
      <c r="A2695" s="120" t="s">
        <v>1112</v>
      </c>
      <c r="D2695" s="119" t="str">
        <f t="shared" si="42"/>
        <v xml:space="preserve"> </v>
      </c>
    </row>
    <row r="2696" spans="1:4" x14ac:dyDescent="0.25">
      <c r="A2696" s="120" t="s">
        <v>1112</v>
      </c>
      <c r="D2696" s="119" t="str">
        <f t="shared" si="42"/>
        <v xml:space="preserve"> </v>
      </c>
    </row>
    <row r="2697" spans="1:4" x14ac:dyDescent="0.25">
      <c r="A2697" s="120" t="s">
        <v>1112</v>
      </c>
      <c r="D2697" s="119" t="str">
        <f t="shared" si="42"/>
        <v xml:space="preserve"> </v>
      </c>
    </row>
    <row r="2698" spans="1:4" x14ac:dyDescent="0.25">
      <c r="A2698" s="120" t="s">
        <v>1112</v>
      </c>
      <c r="D2698" s="119" t="str">
        <f t="shared" si="42"/>
        <v xml:space="preserve"> </v>
      </c>
    </row>
    <row r="2699" spans="1:4" x14ac:dyDescent="0.25">
      <c r="A2699" s="120" t="s">
        <v>1112</v>
      </c>
      <c r="D2699" s="119" t="str">
        <f t="shared" si="42"/>
        <v xml:space="preserve"> </v>
      </c>
    </row>
    <row r="2700" spans="1:4" x14ac:dyDescent="0.25">
      <c r="A2700" s="120" t="s">
        <v>1112</v>
      </c>
      <c r="D2700" s="119" t="str">
        <f t="shared" si="42"/>
        <v xml:space="preserve"> </v>
      </c>
    </row>
    <row r="2701" spans="1:4" x14ac:dyDescent="0.25">
      <c r="A2701" s="120" t="s">
        <v>1112</v>
      </c>
      <c r="D2701" s="119" t="str">
        <f t="shared" si="42"/>
        <v xml:space="preserve"> </v>
      </c>
    </row>
    <row r="2702" spans="1:4" x14ac:dyDescent="0.25">
      <c r="A2702" s="120" t="s">
        <v>1112</v>
      </c>
      <c r="D2702" s="119" t="str">
        <f t="shared" si="42"/>
        <v xml:space="preserve"> </v>
      </c>
    </row>
    <row r="2703" spans="1:4" x14ac:dyDescent="0.25">
      <c r="A2703" s="120" t="s">
        <v>1112</v>
      </c>
      <c r="D2703" s="119" t="str">
        <f t="shared" si="42"/>
        <v xml:space="preserve"> </v>
      </c>
    </row>
    <row r="2704" spans="1:4" x14ac:dyDescent="0.25">
      <c r="A2704" s="120" t="s">
        <v>1112</v>
      </c>
      <c r="D2704" s="119" t="str">
        <f t="shared" si="42"/>
        <v xml:space="preserve"> </v>
      </c>
    </row>
    <row r="2705" spans="1:4" x14ac:dyDescent="0.25">
      <c r="A2705" s="120" t="s">
        <v>1112</v>
      </c>
      <c r="D2705" s="119" t="str">
        <f t="shared" si="42"/>
        <v xml:space="preserve"> </v>
      </c>
    </row>
    <row r="2706" spans="1:4" x14ac:dyDescent="0.25">
      <c r="A2706" s="120" t="s">
        <v>1112</v>
      </c>
      <c r="D2706" s="119" t="str">
        <f t="shared" si="42"/>
        <v xml:space="preserve"> </v>
      </c>
    </row>
    <row r="2707" spans="1:4" x14ac:dyDescent="0.25">
      <c r="A2707" s="120" t="s">
        <v>1112</v>
      </c>
      <c r="D2707" s="119" t="str">
        <f t="shared" si="42"/>
        <v xml:space="preserve"> </v>
      </c>
    </row>
    <row r="2708" spans="1:4" x14ac:dyDescent="0.25">
      <c r="A2708" s="120" t="s">
        <v>1112</v>
      </c>
      <c r="D2708" s="119" t="str">
        <f t="shared" si="42"/>
        <v xml:space="preserve"> </v>
      </c>
    </row>
    <row r="2709" spans="1:4" x14ac:dyDescent="0.25">
      <c r="A2709" s="120" t="s">
        <v>1112</v>
      </c>
      <c r="D2709" s="119" t="str">
        <f t="shared" si="42"/>
        <v xml:space="preserve"> </v>
      </c>
    </row>
    <row r="2710" spans="1:4" x14ac:dyDescent="0.25">
      <c r="A2710" s="120" t="s">
        <v>1112</v>
      </c>
      <c r="D2710" s="119" t="str">
        <f t="shared" si="42"/>
        <v xml:space="preserve"> </v>
      </c>
    </row>
    <row r="2711" spans="1:4" x14ac:dyDescent="0.25">
      <c r="A2711" s="120" t="s">
        <v>1112</v>
      </c>
      <c r="D2711" s="119" t="str">
        <f t="shared" si="42"/>
        <v xml:space="preserve"> </v>
      </c>
    </row>
    <row r="2712" spans="1:4" x14ac:dyDescent="0.25">
      <c r="A2712" s="120" t="s">
        <v>1112</v>
      </c>
      <c r="D2712" s="119" t="str">
        <f t="shared" si="42"/>
        <v xml:space="preserve"> </v>
      </c>
    </row>
    <row r="2713" spans="1:4" x14ac:dyDescent="0.25">
      <c r="A2713" s="120" t="s">
        <v>1112</v>
      </c>
      <c r="D2713" s="119" t="str">
        <f t="shared" si="42"/>
        <v xml:space="preserve"> </v>
      </c>
    </row>
    <row r="2714" spans="1:4" x14ac:dyDescent="0.25">
      <c r="A2714" s="120" t="s">
        <v>1112</v>
      </c>
      <c r="D2714" s="119" t="str">
        <f t="shared" si="42"/>
        <v xml:space="preserve"> </v>
      </c>
    </row>
    <row r="2715" spans="1:4" x14ac:dyDescent="0.25">
      <c r="A2715" s="120" t="s">
        <v>1112</v>
      </c>
      <c r="D2715" s="119" t="str">
        <f t="shared" si="42"/>
        <v xml:space="preserve"> </v>
      </c>
    </row>
    <row r="2716" spans="1:4" x14ac:dyDescent="0.25">
      <c r="A2716" s="120" t="s">
        <v>1112</v>
      </c>
      <c r="D2716" s="119" t="str">
        <f t="shared" si="42"/>
        <v xml:space="preserve"> </v>
      </c>
    </row>
    <row r="2717" spans="1:4" x14ac:dyDescent="0.25">
      <c r="A2717" s="120" t="s">
        <v>1112</v>
      </c>
      <c r="D2717" s="119" t="str">
        <f t="shared" si="42"/>
        <v xml:space="preserve"> </v>
      </c>
    </row>
    <row r="2718" spans="1:4" x14ac:dyDescent="0.25">
      <c r="A2718" s="120" t="s">
        <v>1112</v>
      </c>
      <c r="D2718" s="119" t="str">
        <f t="shared" si="42"/>
        <v xml:space="preserve"> </v>
      </c>
    </row>
    <row r="2719" spans="1:4" x14ac:dyDescent="0.25">
      <c r="A2719" s="120" t="s">
        <v>1112</v>
      </c>
      <c r="D2719" s="119" t="str">
        <f t="shared" si="42"/>
        <v xml:space="preserve"> </v>
      </c>
    </row>
    <row r="2720" spans="1:4" x14ac:dyDescent="0.25">
      <c r="A2720" s="120" t="s">
        <v>1112</v>
      </c>
      <c r="D2720" s="119" t="str">
        <f t="shared" si="42"/>
        <v xml:space="preserve"> </v>
      </c>
    </row>
    <row r="2721" spans="1:4" x14ac:dyDescent="0.25">
      <c r="A2721" s="120" t="s">
        <v>1112</v>
      </c>
      <c r="D2721" s="119" t="str">
        <f t="shared" si="42"/>
        <v xml:space="preserve"> </v>
      </c>
    </row>
    <row r="2722" spans="1:4" x14ac:dyDescent="0.25">
      <c r="A2722" s="120" t="s">
        <v>1112</v>
      </c>
      <c r="D2722" s="119" t="str">
        <f t="shared" si="42"/>
        <v xml:space="preserve"> </v>
      </c>
    </row>
    <row r="2723" spans="1:4" x14ac:dyDescent="0.25">
      <c r="A2723" s="120" t="s">
        <v>1112</v>
      </c>
      <c r="D2723" s="119" t="str">
        <f t="shared" si="42"/>
        <v xml:space="preserve"> </v>
      </c>
    </row>
    <row r="2724" spans="1:4" x14ac:dyDescent="0.25">
      <c r="A2724" s="120" t="s">
        <v>1112</v>
      </c>
      <c r="D2724" s="119" t="str">
        <f t="shared" si="42"/>
        <v xml:space="preserve"> </v>
      </c>
    </row>
    <row r="2725" spans="1:4" x14ac:dyDescent="0.25">
      <c r="A2725" s="120" t="s">
        <v>1112</v>
      </c>
      <c r="D2725" s="119" t="str">
        <f t="shared" si="42"/>
        <v xml:space="preserve"> </v>
      </c>
    </row>
    <row r="2726" spans="1:4" x14ac:dyDescent="0.25">
      <c r="A2726" s="120" t="s">
        <v>1112</v>
      </c>
      <c r="D2726" s="119" t="str">
        <f t="shared" si="42"/>
        <v xml:space="preserve"> </v>
      </c>
    </row>
    <row r="2727" spans="1:4" x14ac:dyDescent="0.25">
      <c r="A2727" s="120" t="s">
        <v>1112</v>
      </c>
      <c r="D2727" s="119" t="str">
        <f t="shared" si="42"/>
        <v xml:space="preserve"> </v>
      </c>
    </row>
    <row r="2728" spans="1:4" x14ac:dyDescent="0.25">
      <c r="A2728" s="120" t="s">
        <v>1112</v>
      </c>
      <c r="D2728" s="119" t="str">
        <f t="shared" si="42"/>
        <v xml:space="preserve"> </v>
      </c>
    </row>
    <row r="2729" spans="1:4" x14ac:dyDescent="0.25">
      <c r="A2729" s="120" t="s">
        <v>1112</v>
      </c>
      <c r="D2729" s="119" t="str">
        <f t="shared" si="42"/>
        <v xml:space="preserve"> </v>
      </c>
    </row>
    <row r="2730" spans="1:4" x14ac:dyDescent="0.25">
      <c r="A2730" s="120" t="s">
        <v>1112</v>
      </c>
      <c r="D2730" s="119" t="str">
        <f t="shared" si="42"/>
        <v xml:space="preserve"> </v>
      </c>
    </row>
    <row r="2731" spans="1:4" x14ac:dyDescent="0.25">
      <c r="A2731" s="120" t="s">
        <v>1112</v>
      </c>
      <c r="D2731" s="119" t="str">
        <f t="shared" si="42"/>
        <v xml:space="preserve"> </v>
      </c>
    </row>
    <row r="2732" spans="1:4" x14ac:dyDescent="0.25">
      <c r="A2732" s="120" t="s">
        <v>1112</v>
      </c>
      <c r="D2732" s="119" t="str">
        <f t="shared" si="42"/>
        <v xml:space="preserve"> </v>
      </c>
    </row>
    <row r="2733" spans="1:4" x14ac:dyDescent="0.25">
      <c r="A2733" s="120" t="s">
        <v>1112</v>
      </c>
      <c r="D2733" s="119" t="str">
        <f t="shared" si="42"/>
        <v xml:space="preserve"> </v>
      </c>
    </row>
    <row r="2734" spans="1:4" x14ac:dyDescent="0.25">
      <c r="A2734" s="120" t="s">
        <v>1112</v>
      </c>
      <c r="D2734" s="119" t="str">
        <f t="shared" si="42"/>
        <v xml:space="preserve"> </v>
      </c>
    </row>
    <row r="2735" spans="1:4" x14ac:dyDescent="0.25">
      <c r="A2735" s="120" t="s">
        <v>1112</v>
      </c>
      <c r="D2735" s="119" t="str">
        <f t="shared" si="42"/>
        <v xml:space="preserve"> </v>
      </c>
    </row>
    <row r="2736" spans="1:4" x14ac:dyDescent="0.25">
      <c r="A2736" s="120" t="s">
        <v>1112</v>
      </c>
      <c r="D2736" s="119" t="str">
        <f t="shared" si="42"/>
        <v xml:space="preserve"> </v>
      </c>
    </row>
    <row r="2737" spans="1:4" x14ac:dyDescent="0.25">
      <c r="A2737" s="120" t="s">
        <v>1112</v>
      </c>
      <c r="D2737" s="119" t="str">
        <f t="shared" si="42"/>
        <v xml:space="preserve"> </v>
      </c>
    </row>
    <row r="2738" spans="1:4" x14ac:dyDescent="0.25">
      <c r="A2738" s="120" t="s">
        <v>1112</v>
      </c>
      <c r="D2738" s="119" t="str">
        <f t="shared" si="42"/>
        <v xml:space="preserve"> </v>
      </c>
    </row>
    <row r="2739" spans="1:4" x14ac:dyDescent="0.25">
      <c r="A2739" s="120" t="s">
        <v>1112</v>
      </c>
      <c r="D2739" s="119" t="str">
        <f t="shared" si="42"/>
        <v xml:space="preserve"> </v>
      </c>
    </row>
    <row r="2740" spans="1:4" x14ac:dyDescent="0.25">
      <c r="A2740" s="120" t="s">
        <v>1112</v>
      </c>
      <c r="D2740" s="119" t="str">
        <f t="shared" si="42"/>
        <v xml:space="preserve"> </v>
      </c>
    </row>
    <row r="2741" spans="1:4" x14ac:dyDescent="0.25">
      <c r="A2741" s="120" t="s">
        <v>1112</v>
      </c>
      <c r="D2741" s="119" t="str">
        <f t="shared" si="42"/>
        <v xml:space="preserve"> </v>
      </c>
    </row>
    <row r="2742" spans="1:4" x14ac:dyDescent="0.25">
      <c r="A2742" s="120" t="s">
        <v>1112</v>
      </c>
      <c r="D2742" s="119" t="str">
        <f t="shared" si="42"/>
        <v xml:space="preserve"> </v>
      </c>
    </row>
    <row r="2743" spans="1:4" x14ac:dyDescent="0.25">
      <c r="A2743" s="120" t="s">
        <v>1112</v>
      </c>
      <c r="D2743" s="119" t="str">
        <f t="shared" si="42"/>
        <v xml:space="preserve"> </v>
      </c>
    </row>
    <row r="2744" spans="1:4" x14ac:dyDescent="0.25">
      <c r="A2744" s="120" t="s">
        <v>1112</v>
      </c>
      <c r="D2744" s="119" t="str">
        <f t="shared" si="42"/>
        <v xml:space="preserve"> </v>
      </c>
    </row>
    <row r="2745" spans="1:4" x14ac:dyDescent="0.25">
      <c r="A2745" s="120" t="s">
        <v>1112</v>
      </c>
      <c r="D2745" s="119" t="str">
        <f t="shared" si="42"/>
        <v xml:space="preserve"> </v>
      </c>
    </row>
    <row r="2746" spans="1:4" x14ac:dyDescent="0.25">
      <c r="A2746" s="120" t="s">
        <v>1112</v>
      </c>
      <c r="D2746" s="119" t="str">
        <f t="shared" si="42"/>
        <v xml:space="preserve"> </v>
      </c>
    </row>
    <row r="2747" spans="1:4" x14ac:dyDescent="0.25">
      <c r="A2747" s="120" t="s">
        <v>1112</v>
      </c>
      <c r="D2747" s="119" t="str">
        <f t="shared" si="42"/>
        <v xml:space="preserve"> </v>
      </c>
    </row>
    <row r="2748" spans="1:4" x14ac:dyDescent="0.25">
      <c r="A2748" s="120" t="s">
        <v>1112</v>
      </c>
      <c r="D2748" s="119" t="str">
        <f t="shared" si="42"/>
        <v xml:space="preserve"> </v>
      </c>
    </row>
    <row r="2749" spans="1:4" x14ac:dyDescent="0.25">
      <c r="A2749" s="120" t="s">
        <v>1112</v>
      </c>
      <c r="D2749" s="119" t="str">
        <f t="shared" si="42"/>
        <v xml:space="preserve"> </v>
      </c>
    </row>
    <row r="2750" spans="1:4" x14ac:dyDescent="0.25">
      <c r="A2750" s="120" t="s">
        <v>1112</v>
      </c>
      <c r="D2750" s="119" t="str">
        <f t="shared" si="42"/>
        <v xml:space="preserve"> </v>
      </c>
    </row>
    <row r="2751" spans="1:4" x14ac:dyDescent="0.25">
      <c r="A2751" s="120" t="s">
        <v>1112</v>
      </c>
      <c r="D2751" s="119" t="str">
        <f t="shared" si="42"/>
        <v xml:space="preserve"> </v>
      </c>
    </row>
    <row r="2752" spans="1:4" x14ac:dyDescent="0.25">
      <c r="A2752" s="120" t="s">
        <v>1112</v>
      </c>
      <c r="D2752" s="119" t="str">
        <f t="shared" si="42"/>
        <v xml:space="preserve"> </v>
      </c>
    </row>
    <row r="2753" spans="1:4" x14ac:dyDescent="0.25">
      <c r="A2753" s="120" t="s">
        <v>1112</v>
      </c>
      <c r="D2753" s="119" t="str">
        <f t="shared" si="42"/>
        <v xml:space="preserve"> </v>
      </c>
    </row>
    <row r="2754" spans="1:4" x14ac:dyDescent="0.25">
      <c r="A2754" s="120" t="s">
        <v>1112</v>
      </c>
      <c r="D2754" s="119" t="str">
        <f t="shared" si="42"/>
        <v xml:space="preserve"> </v>
      </c>
    </row>
    <row r="2755" spans="1:4" x14ac:dyDescent="0.25">
      <c r="A2755" s="120" t="s">
        <v>1112</v>
      </c>
      <c r="D2755" s="119" t="str">
        <f t="shared" ref="D2755:D2818" si="43">B2755&amp;" "&amp;C2755</f>
        <v xml:space="preserve"> </v>
      </c>
    </row>
    <row r="2756" spans="1:4" x14ac:dyDescent="0.25">
      <c r="A2756" s="120" t="s">
        <v>1112</v>
      </c>
      <c r="D2756" s="119" t="str">
        <f t="shared" si="43"/>
        <v xml:space="preserve"> </v>
      </c>
    </row>
    <row r="2757" spans="1:4" x14ac:dyDescent="0.25">
      <c r="A2757" s="120" t="s">
        <v>1112</v>
      </c>
      <c r="D2757" s="119" t="str">
        <f t="shared" si="43"/>
        <v xml:space="preserve"> </v>
      </c>
    </row>
    <row r="2758" spans="1:4" x14ac:dyDescent="0.25">
      <c r="A2758" s="120" t="s">
        <v>1112</v>
      </c>
      <c r="D2758" s="119" t="str">
        <f t="shared" si="43"/>
        <v xml:space="preserve"> </v>
      </c>
    </row>
    <row r="2759" spans="1:4" x14ac:dyDescent="0.25">
      <c r="A2759" s="120" t="s">
        <v>1112</v>
      </c>
      <c r="D2759" s="119" t="str">
        <f t="shared" si="43"/>
        <v xml:space="preserve"> </v>
      </c>
    </row>
    <row r="2760" spans="1:4" x14ac:dyDescent="0.25">
      <c r="A2760" s="120" t="s">
        <v>1112</v>
      </c>
      <c r="D2760" s="119" t="str">
        <f t="shared" si="43"/>
        <v xml:space="preserve"> </v>
      </c>
    </row>
    <row r="2761" spans="1:4" x14ac:dyDescent="0.25">
      <c r="A2761" s="120" t="s">
        <v>1112</v>
      </c>
      <c r="D2761" s="119" t="str">
        <f t="shared" si="43"/>
        <v xml:space="preserve"> </v>
      </c>
    </row>
    <row r="2762" spans="1:4" x14ac:dyDescent="0.25">
      <c r="A2762" s="120" t="s">
        <v>1112</v>
      </c>
      <c r="D2762" s="119" t="str">
        <f t="shared" si="43"/>
        <v xml:space="preserve"> </v>
      </c>
    </row>
    <row r="2763" spans="1:4" x14ac:dyDescent="0.25">
      <c r="A2763" s="120" t="s">
        <v>1112</v>
      </c>
      <c r="D2763" s="119" t="str">
        <f t="shared" si="43"/>
        <v xml:space="preserve"> </v>
      </c>
    </row>
    <row r="2764" spans="1:4" x14ac:dyDescent="0.25">
      <c r="A2764" s="120" t="s">
        <v>1112</v>
      </c>
      <c r="D2764" s="119" t="str">
        <f t="shared" si="43"/>
        <v xml:space="preserve"> </v>
      </c>
    </row>
    <row r="2765" spans="1:4" x14ac:dyDescent="0.25">
      <c r="A2765" s="120" t="s">
        <v>1112</v>
      </c>
      <c r="D2765" s="119" t="str">
        <f t="shared" si="43"/>
        <v xml:space="preserve"> </v>
      </c>
    </row>
    <row r="2766" spans="1:4" x14ac:dyDescent="0.25">
      <c r="A2766" s="120" t="s">
        <v>1112</v>
      </c>
      <c r="D2766" s="119" t="str">
        <f t="shared" si="43"/>
        <v xml:space="preserve"> </v>
      </c>
    </row>
    <row r="2767" spans="1:4" x14ac:dyDescent="0.25">
      <c r="A2767" s="120" t="s">
        <v>1112</v>
      </c>
      <c r="D2767" s="119" t="str">
        <f t="shared" si="43"/>
        <v xml:space="preserve"> </v>
      </c>
    </row>
    <row r="2768" spans="1:4" x14ac:dyDescent="0.25">
      <c r="A2768" s="120" t="s">
        <v>1112</v>
      </c>
      <c r="D2768" s="119" t="str">
        <f t="shared" si="43"/>
        <v xml:space="preserve"> </v>
      </c>
    </row>
    <row r="2769" spans="1:4" x14ac:dyDescent="0.25">
      <c r="A2769" s="120" t="s">
        <v>1112</v>
      </c>
      <c r="D2769" s="119" t="str">
        <f t="shared" si="43"/>
        <v xml:space="preserve"> </v>
      </c>
    </row>
    <row r="2770" spans="1:4" x14ac:dyDescent="0.25">
      <c r="A2770" s="120" t="s">
        <v>1112</v>
      </c>
      <c r="D2770" s="119" t="str">
        <f t="shared" si="43"/>
        <v xml:space="preserve"> </v>
      </c>
    </row>
    <row r="2771" spans="1:4" x14ac:dyDescent="0.25">
      <c r="A2771" s="120" t="s">
        <v>1112</v>
      </c>
      <c r="D2771" s="119" t="str">
        <f t="shared" si="43"/>
        <v xml:space="preserve"> </v>
      </c>
    </row>
    <row r="2772" spans="1:4" x14ac:dyDescent="0.25">
      <c r="A2772" s="120" t="s">
        <v>1112</v>
      </c>
      <c r="D2772" s="119" t="str">
        <f t="shared" si="43"/>
        <v xml:space="preserve"> </v>
      </c>
    </row>
    <row r="2773" spans="1:4" x14ac:dyDescent="0.25">
      <c r="A2773" s="120" t="s">
        <v>1112</v>
      </c>
      <c r="D2773" s="119" t="str">
        <f t="shared" si="43"/>
        <v xml:space="preserve"> </v>
      </c>
    </row>
    <row r="2774" spans="1:4" x14ac:dyDescent="0.25">
      <c r="A2774" s="120" t="s">
        <v>1112</v>
      </c>
      <c r="D2774" s="119" t="str">
        <f t="shared" si="43"/>
        <v xml:space="preserve"> </v>
      </c>
    </row>
    <row r="2775" spans="1:4" x14ac:dyDescent="0.25">
      <c r="A2775" s="120" t="s">
        <v>1112</v>
      </c>
      <c r="D2775" s="119" t="str">
        <f t="shared" si="43"/>
        <v xml:space="preserve"> </v>
      </c>
    </row>
    <row r="2776" spans="1:4" x14ac:dyDescent="0.25">
      <c r="A2776" s="120" t="s">
        <v>1112</v>
      </c>
      <c r="D2776" s="119" t="str">
        <f t="shared" si="43"/>
        <v xml:space="preserve"> </v>
      </c>
    </row>
    <row r="2777" spans="1:4" x14ac:dyDescent="0.25">
      <c r="A2777" s="120" t="s">
        <v>1112</v>
      </c>
      <c r="D2777" s="119" t="str">
        <f t="shared" si="43"/>
        <v xml:space="preserve"> </v>
      </c>
    </row>
    <row r="2778" spans="1:4" x14ac:dyDescent="0.25">
      <c r="A2778" s="120" t="s">
        <v>1112</v>
      </c>
      <c r="D2778" s="119" t="str">
        <f t="shared" si="43"/>
        <v xml:space="preserve"> </v>
      </c>
    </row>
    <row r="2779" spans="1:4" x14ac:dyDescent="0.25">
      <c r="A2779" s="120" t="s">
        <v>1112</v>
      </c>
      <c r="D2779" s="119" t="str">
        <f t="shared" si="43"/>
        <v xml:space="preserve"> </v>
      </c>
    </row>
    <row r="2780" spans="1:4" x14ac:dyDescent="0.25">
      <c r="A2780" s="120" t="s">
        <v>1112</v>
      </c>
      <c r="D2780" s="119" t="str">
        <f t="shared" si="43"/>
        <v xml:space="preserve"> </v>
      </c>
    </row>
    <row r="2781" spans="1:4" x14ac:dyDescent="0.25">
      <c r="A2781" s="120" t="s">
        <v>1112</v>
      </c>
      <c r="D2781" s="119" t="str">
        <f t="shared" si="43"/>
        <v xml:space="preserve"> </v>
      </c>
    </row>
    <row r="2782" spans="1:4" x14ac:dyDescent="0.25">
      <c r="A2782" s="120" t="s">
        <v>1112</v>
      </c>
      <c r="D2782" s="119" t="str">
        <f t="shared" si="43"/>
        <v xml:space="preserve"> </v>
      </c>
    </row>
    <row r="2783" spans="1:4" x14ac:dyDescent="0.25">
      <c r="A2783" s="120" t="s">
        <v>1112</v>
      </c>
      <c r="D2783" s="119" t="str">
        <f t="shared" si="43"/>
        <v xml:space="preserve"> </v>
      </c>
    </row>
    <row r="2784" spans="1:4" x14ac:dyDescent="0.25">
      <c r="A2784" s="120" t="s">
        <v>1112</v>
      </c>
      <c r="D2784" s="119" t="str">
        <f t="shared" si="43"/>
        <v xml:space="preserve"> </v>
      </c>
    </row>
    <row r="2785" spans="1:4" x14ac:dyDescent="0.25">
      <c r="A2785" s="120" t="s">
        <v>1112</v>
      </c>
      <c r="D2785" s="119" t="str">
        <f t="shared" si="43"/>
        <v xml:space="preserve"> </v>
      </c>
    </row>
    <row r="2786" spans="1:4" x14ac:dyDescent="0.25">
      <c r="A2786" s="120" t="s">
        <v>1112</v>
      </c>
      <c r="D2786" s="119" t="str">
        <f t="shared" si="43"/>
        <v xml:space="preserve"> </v>
      </c>
    </row>
    <row r="2787" spans="1:4" x14ac:dyDescent="0.25">
      <c r="A2787" s="120" t="s">
        <v>1112</v>
      </c>
      <c r="D2787" s="119" t="str">
        <f t="shared" si="43"/>
        <v xml:space="preserve"> </v>
      </c>
    </row>
    <row r="2788" spans="1:4" x14ac:dyDescent="0.25">
      <c r="A2788" s="120" t="s">
        <v>1112</v>
      </c>
      <c r="D2788" s="119" t="str">
        <f t="shared" si="43"/>
        <v xml:space="preserve"> </v>
      </c>
    </row>
    <row r="2789" spans="1:4" x14ac:dyDescent="0.25">
      <c r="A2789" s="120" t="s">
        <v>1112</v>
      </c>
      <c r="D2789" s="119" t="str">
        <f t="shared" si="43"/>
        <v xml:space="preserve"> </v>
      </c>
    </row>
    <row r="2790" spans="1:4" x14ac:dyDescent="0.25">
      <c r="A2790" s="120" t="s">
        <v>1112</v>
      </c>
      <c r="D2790" s="119" t="str">
        <f t="shared" si="43"/>
        <v xml:space="preserve"> </v>
      </c>
    </row>
    <row r="2791" spans="1:4" x14ac:dyDescent="0.25">
      <c r="A2791" s="120" t="s">
        <v>1112</v>
      </c>
      <c r="D2791" s="119" t="str">
        <f t="shared" si="43"/>
        <v xml:space="preserve"> </v>
      </c>
    </row>
    <row r="2792" spans="1:4" x14ac:dyDescent="0.25">
      <c r="A2792" s="120" t="s">
        <v>1112</v>
      </c>
      <c r="D2792" s="119" t="str">
        <f t="shared" si="43"/>
        <v xml:space="preserve"> </v>
      </c>
    </row>
    <row r="2793" spans="1:4" x14ac:dyDescent="0.25">
      <c r="A2793" s="120" t="s">
        <v>1112</v>
      </c>
      <c r="D2793" s="119" t="str">
        <f t="shared" si="43"/>
        <v xml:space="preserve"> </v>
      </c>
    </row>
    <row r="2794" spans="1:4" x14ac:dyDescent="0.25">
      <c r="A2794" s="120" t="s">
        <v>1112</v>
      </c>
      <c r="D2794" s="119" t="str">
        <f t="shared" si="43"/>
        <v xml:space="preserve"> </v>
      </c>
    </row>
    <row r="2795" spans="1:4" x14ac:dyDescent="0.25">
      <c r="A2795" s="120" t="s">
        <v>1112</v>
      </c>
      <c r="D2795" s="119" t="str">
        <f t="shared" si="43"/>
        <v xml:space="preserve"> </v>
      </c>
    </row>
    <row r="2796" spans="1:4" x14ac:dyDescent="0.25">
      <c r="A2796" s="120" t="s">
        <v>1112</v>
      </c>
      <c r="D2796" s="119" t="str">
        <f t="shared" si="43"/>
        <v xml:space="preserve"> </v>
      </c>
    </row>
    <row r="2797" spans="1:4" x14ac:dyDescent="0.25">
      <c r="A2797" s="120" t="s">
        <v>1112</v>
      </c>
      <c r="D2797" s="119" t="str">
        <f t="shared" si="43"/>
        <v xml:space="preserve"> </v>
      </c>
    </row>
    <row r="2798" spans="1:4" x14ac:dyDescent="0.25">
      <c r="A2798" s="120" t="s">
        <v>1112</v>
      </c>
      <c r="D2798" s="119" t="str">
        <f t="shared" si="43"/>
        <v xml:space="preserve"> </v>
      </c>
    </row>
    <row r="2799" spans="1:4" x14ac:dyDescent="0.25">
      <c r="A2799" s="120" t="s">
        <v>1112</v>
      </c>
      <c r="D2799" s="119" t="str">
        <f t="shared" si="43"/>
        <v xml:space="preserve"> </v>
      </c>
    </row>
    <row r="2800" spans="1:4" x14ac:dyDescent="0.25">
      <c r="A2800" s="120" t="s">
        <v>1112</v>
      </c>
      <c r="D2800" s="119" t="str">
        <f t="shared" si="43"/>
        <v xml:space="preserve"> </v>
      </c>
    </row>
    <row r="2801" spans="1:4" x14ac:dyDescent="0.25">
      <c r="A2801" s="120" t="s">
        <v>1112</v>
      </c>
      <c r="D2801" s="119" t="str">
        <f t="shared" si="43"/>
        <v xml:space="preserve"> </v>
      </c>
    </row>
    <row r="2802" spans="1:4" x14ac:dyDescent="0.25">
      <c r="A2802" s="120" t="s">
        <v>1112</v>
      </c>
      <c r="D2802" s="119" t="str">
        <f t="shared" si="43"/>
        <v xml:space="preserve"> </v>
      </c>
    </row>
    <row r="2803" spans="1:4" x14ac:dyDescent="0.25">
      <c r="A2803" s="120" t="s">
        <v>1112</v>
      </c>
      <c r="D2803" s="119" t="str">
        <f t="shared" si="43"/>
        <v xml:space="preserve"> </v>
      </c>
    </row>
    <row r="2804" spans="1:4" x14ac:dyDescent="0.25">
      <c r="A2804" s="120" t="s">
        <v>1112</v>
      </c>
      <c r="D2804" s="119" t="str">
        <f t="shared" si="43"/>
        <v xml:space="preserve"> </v>
      </c>
    </row>
    <row r="2805" spans="1:4" x14ac:dyDescent="0.25">
      <c r="A2805" s="120" t="s">
        <v>1112</v>
      </c>
      <c r="D2805" s="119" t="str">
        <f t="shared" si="43"/>
        <v xml:space="preserve"> </v>
      </c>
    </row>
    <row r="2806" spans="1:4" x14ac:dyDescent="0.25">
      <c r="A2806" s="120" t="s">
        <v>1112</v>
      </c>
      <c r="D2806" s="119" t="str">
        <f t="shared" si="43"/>
        <v xml:space="preserve"> </v>
      </c>
    </row>
    <row r="2807" spans="1:4" x14ac:dyDescent="0.25">
      <c r="A2807" s="120" t="s">
        <v>1112</v>
      </c>
      <c r="D2807" s="119" t="str">
        <f t="shared" si="43"/>
        <v xml:space="preserve"> </v>
      </c>
    </row>
    <row r="2808" spans="1:4" x14ac:dyDescent="0.25">
      <c r="A2808" s="120" t="s">
        <v>1112</v>
      </c>
      <c r="D2808" s="119" t="str">
        <f t="shared" si="43"/>
        <v xml:space="preserve"> </v>
      </c>
    </row>
    <row r="2809" spans="1:4" x14ac:dyDescent="0.25">
      <c r="A2809" s="120" t="s">
        <v>1112</v>
      </c>
      <c r="D2809" s="119" t="str">
        <f t="shared" si="43"/>
        <v xml:space="preserve"> </v>
      </c>
    </row>
    <row r="2810" spans="1:4" x14ac:dyDescent="0.25">
      <c r="A2810" s="120" t="s">
        <v>1112</v>
      </c>
      <c r="D2810" s="119" t="str">
        <f t="shared" si="43"/>
        <v xml:space="preserve"> </v>
      </c>
    </row>
    <row r="2811" spans="1:4" x14ac:dyDescent="0.25">
      <c r="A2811" s="120" t="s">
        <v>1112</v>
      </c>
      <c r="D2811" s="119" t="str">
        <f t="shared" si="43"/>
        <v xml:space="preserve"> </v>
      </c>
    </row>
    <row r="2812" spans="1:4" x14ac:dyDescent="0.25">
      <c r="A2812" s="120" t="s">
        <v>1112</v>
      </c>
      <c r="D2812" s="119" t="str">
        <f t="shared" si="43"/>
        <v xml:space="preserve"> </v>
      </c>
    </row>
    <row r="2813" spans="1:4" x14ac:dyDescent="0.25">
      <c r="A2813" s="120" t="s">
        <v>1112</v>
      </c>
      <c r="D2813" s="119" t="str">
        <f t="shared" si="43"/>
        <v xml:space="preserve"> </v>
      </c>
    </row>
    <row r="2814" spans="1:4" x14ac:dyDescent="0.25">
      <c r="A2814" s="120" t="s">
        <v>1112</v>
      </c>
      <c r="D2814" s="119" t="str">
        <f t="shared" si="43"/>
        <v xml:space="preserve"> </v>
      </c>
    </row>
    <row r="2815" spans="1:4" x14ac:dyDescent="0.25">
      <c r="A2815" s="120" t="s">
        <v>1112</v>
      </c>
      <c r="D2815" s="119" t="str">
        <f t="shared" si="43"/>
        <v xml:space="preserve"> </v>
      </c>
    </row>
    <row r="2816" spans="1:4" x14ac:dyDescent="0.25">
      <c r="A2816" s="120" t="s">
        <v>1112</v>
      </c>
      <c r="D2816" s="119" t="str">
        <f t="shared" si="43"/>
        <v xml:space="preserve"> </v>
      </c>
    </row>
    <row r="2817" spans="1:4" x14ac:dyDescent="0.25">
      <c r="A2817" s="120" t="s">
        <v>1112</v>
      </c>
      <c r="D2817" s="119" t="str">
        <f t="shared" si="43"/>
        <v xml:space="preserve"> </v>
      </c>
    </row>
    <row r="2818" spans="1:4" x14ac:dyDescent="0.25">
      <c r="A2818" s="120" t="s">
        <v>1112</v>
      </c>
      <c r="D2818" s="119" t="str">
        <f t="shared" si="43"/>
        <v xml:space="preserve"> </v>
      </c>
    </row>
    <row r="2819" spans="1:4" x14ac:dyDescent="0.25">
      <c r="A2819" s="120" t="s">
        <v>1112</v>
      </c>
      <c r="D2819" s="119" t="str">
        <f t="shared" ref="D2819:D2882" si="44">B2819&amp;" "&amp;C2819</f>
        <v xml:space="preserve"> </v>
      </c>
    </row>
    <row r="2820" spans="1:4" x14ac:dyDescent="0.25">
      <c r="A2820" s="120" t="s">
        <v>1112</v>
      </c>
      <c r="D2820" s="119" t="str">
        <f t="shared" si="44"/>
        <v xml:space="preserve"> </v>
      </c>
    </row>
    <row r="2821" spans="1:4" x14ac:dyDescent="0.25">
      <c r="A2821" s="120" t="s">
        <v>1112</v>
      </c>
      <c r="D2821" s="119" t="str">
        <f t="shared" si="44"/>
        <v xml:space="preserve"> </v>
      </c>
    </row>
    <row r="2822" spans="1:4" x14ac:dyDescent="0.25">
      <c r="A2822" s="120" t="s">
        <v>1112</v>
      </c>
      <c r="D2822" s="119" t="str">
        <f t="shared" si="44"/>
        <v xml:space="preserve"> </v>
      </c>
    </row>
    <row r="2823" spans="1:4" x14ac:dyDescent="0.25">
      <c r="A2823" s="120" t="s">
        <v>1112</v>
      </c>
      <c r="D2823" s="119" t="str">
        <f t="shared" si="44"/>
        <v xml:space="preserve"> </v>
      </c>
    </row>
    <row r="2824" spans="1:4" x14ac:dyDescent="0.25">
      <c r="A2824" s="120" t="s">
        <v>1112</v>
      </c>
      <c r="D2824" s="119" t="str">
        <f t="shared" si="44"/>
        <v xml:space="preserve"> </v>
      </c>
    </row>
    <row r="2825" spans="1:4" x14ac:dyDescent="0.25">
      <c r="A2825" s="120" t="s">
        <v>1112</v>
      </c>
      <c r="D2825" s="119" t="str">
        <f t="shared" si="44"/>
        <v xml:space="preserve"> </v>
      </c>
    </row>
    <row r="2826" spans="1:4" x14ac:dyDescent="0.25">
      <c r="A2826" s="120" t="s">
        <v>1112</v>
      </c>
      <c r="D2826" s="119" t="str">
        <f t="shared" si="44"/>
        <v xml:space="preserve"> </v>
      </c>
    </row>
    <row r="2827" spans="1:4" x14ac:dyDescent="0.25">
      <c r="A2827" s="120" t="s">
        <v>1112</v>
      </c>
      <c r="D2827" s="119" t="str">
        <f t="shared" si="44"/>
        <v xml:space="preserve"> </v>
      </c>
    </row>
    <row r="2828" spans="1:4" x14ac:dyDescent="0.25">
      <c r="A2828" s="120" t="s">
        <v>1112</v>
      </c>
      <c r="D2828" s="119" t="str">
        <f t="shared" si="44"/>
        <v xml:space="preserve"> </v>
      </c>
    </row>
    <row r="2829" spans="1:4" x14ac:dyDescent="0.25">
      <c r="A2829" s="120" t="s">
        <v>1112</v>
      </c>
      <c r="D2829" s="119" t="str">
        <f t="shared" si="44"/>
        <v xml:space="preserve"> </v>
      </c>
    </row>
    <row r="2830" spans="1:4" x14ac:dyDescent="0.25">
      <c r="A2830" s="120" t="s">
        <v>1112</v>
      </c>
      <c r="D2830" s="119" t="str">
        <f t="shared" si="44"/>
        <v xml:space="preserve"> </v>
      </c>
    </row>
    <row r="2831" spans="1:4" x14ac:dyDescent="0.25">
      <c r="A2831" s="120" t="s">
        <v>1112</v>
      </c>
      <c r="D2831" s="119" t="str">
        <f t="shared" si="44"/>
        <v xml:space="preserve"> </v>
      </c>
    </row>
    <row r="2832" spans="1:4" x14ac:dyDescent="0.25">
      <c r="A2832" s="120" t="s">
        <v>1112</v>
      </c>
      <c r="D2832" s="119" t="str">
        <f t="shared" si="44"/>
        <v xml:space="preserve"> </v>
      </c>
    </row>
    <row r="2833" spans="1:4" x14ac:dyDescent="0.25">
      <c r="A2833" s="120" t="s">
        <v>1112</v>
      </c>
      <c r="D2833" s="119" t="str">
        <f t="shared" si="44"/>
        <v xml:space="preserve"> </v>
      </c>
    </row>
    <row r="2834" spans="1:4" x14ac:dyDescent="0.25">
      <c r="A2834" s="120" t="s">
        <v>1112</v>
      </c>
      <c r="D2834" s="119" t="str">
        <f t="shared" si="44"/>
        <v xml:space="preserve"> </v>
      </c>
    </row>
    <row r="2835" spans="1:4" x14ac:dyDescent="0.25">
      <c r="A2835" s="120" t="s">
        <v>1112</v>
      </c>
      <c r="D2835" s="119" t="str">
        <f t="shared" si="44"/>
        <v xml:space="preserve"> </v>
      </c>
    </row>
    <row r="2836" spans="1:4" x14ac:dyDescent="0.25">
      <c r="A2836" s="120" t="s">
        <v>1112</v>
      </c>
      <c r="D2836" s="119" t="str">
        <f t="shared" si="44"/>
        <v xml:space="preserve"> </v>
      </c>
    </row>
    <row r="2837" spans="1:4" x14ac:dyDescent="0.25">
      <c r="A2837" s="120" t="s">
        <v>1112</v>
      </c>
      <c r="D2837" s="119" t="str">
        <f t="shared" si="44"/>
        <v xml:space="preserve"> </v>
      </c>
    </row>
    <row r="2838" spans="1:4" x14ac:dyDescent="0.25">
      <c r="A2838" s="120" t="s">
        <v>1112</v>
      </c>
      <c r="D2838" s="119" t="str">
        <f t="shared" si="44"/>
        <v xml:space="preserve"> </v>
      </c>
    </row>
    <row r="2839" spans="1:4" x14ac:dyDescent="0.25">
      <c r="A2839" s="120" t="s">
        <v>1112</v>
      </c>
      <c r="D2839" s="119" t="str">
        <f t="shared" si="44"/>
        <v xml:space="preserve"> </v>
      </c>
    </row>
    <row r="2840" spans="1:4" x14ac:dyDescent="0.25">
      <c r="A2840" s="120" t="s">
        <v>1112</v>
      </c>
      <c r="D2840" s="119" t="str">
        <f t="shared" si="44"/>
        <v xml:space="preserve"> </v>
      </c>
    </row>
    <row r="2841" spans="1:4" x14ac:dyDescent="0.25">
      <c r="A2841" s="120" t="s">
        <v>1112</v>
      </c>
      <c r="D2841" s="119" t="str">
        <f t="shared" si="44"/>
        <v xml:space="preserve"> </v>
      </c>
    </row>
    <row r="2842" spans="1:4" x14ac:dyDescent="0.25">
      <c r="A2842" s="120" t="s">
        <v>1112</v>
      </c>
      <c r="D2842" s="119" t="str">
        <f t="shared" si="44"/>
        <v xml:space="preserve"> </v>
      </c>
    </row>
    <row r="2843" spans="1:4" x14ac:dyDescent="0.25">
      <c r="A2843" s="120" t="s">
        <v>1112</v>
      </c>
      <c r="D2843" s="119" t="str">
        <f t="shared" si="44"/>
        <v xml:space="preserve"> </v>
      </c>
    </row>
    <row r="2844" spans="1:4" x14ac:dyDescent="0.25">
      <c r="A2844" s="120" t="s">
        <v>1112</v>
      </c>
      <c r="D2844" s="119" t="str">
        <f t="shared" si="44"/>
        <v xml:space="preserve"> </v>
      </c>
    </row>
    <row r="2845" spans="1:4" x14ac:dyDescent="0.25">
      <c r="A2845" s="120" t="s">
        <v>1112</v>
      </c>
      <c r="D2845" s="119" t="str">
        <f t="shared" si="44"/>
        <v xml:space="preserve"> </v>
      </c>
    </row>
    <row r="2846" spans="1:4" x14ac:dyDescent="0.25">
      <c r="A2846" s="120" t="s">
        <v>1112</v>
      </c>
      <c r="D2846" s="119" t="str">
        <f t="shared" si="44"/>
        <v xml:space="preserve"> </v>
      </c>
    </row>
    <row r="2847" spans="1:4" x14ac:dyDescent="0.25">
      <c r="A2847" s="120" t="s">
        <v>1112</v>
      </c>
      <c r="D2847" s="119" t="str">
        <f t="shared" si="44"/>
        <v xml:space="preserve"> </v>
      </c>
    </row>
    <row r="2848" spans="1:4" x14ac:dyDescent="0.25">
      <c r="A2848" s="120" t="s">
        <v>1112</v>
      </c>
      <c r="D2848" s="119" t="str">
        <f t="shared" si="44"/>
        <v xml:space="preserve"> </v>
      </c>
    </row>
    <row r="2849" spans="1:4" x14ac:dyDescent="0.25">
      <c r="A2849" s="120" t="s">
        <v>1112</v>
      </c>
      <c r="D2849" s="119" t="str">
        <f t="shared" si="44"/>
        <v xml:space="preserve"> </v>
      </c>
    </row>
    <row r="2850" spans="1:4" x14ac:dyDescent="0.25">
      <c r="A2850" s="120" t="s">
        <v>1112</v>
      </c>
      <c r="D2850" s="119" t="str">
        <f t="shared" si="44"/>
        <v xml:space="preserve"> </v>
      </c>
    </row>
    <row r="2851" spans="1:4" x14ac:dyDescent="0.25">
      <c r="A2851" s="120" t="s">
        <v>1112</v>
      </c>
      <c r="D2851" s="119" t="str">
        <f t="shared" si="44"/>
        <v xml:space="preserve"> </v>
      </c>
    </row>
    <row r="2852" spans="1:4" x14ac:dyDescent="0.25">
      <c r="A2852" s="120" t="s">
        <v>1112</v>
      </c>
      <c r="D2852" s="119" t="str">
        <f t="shared" si="44"/>
        <v xml:space="preserve"> </v>
      </c>
    </row>
    <row r="2853" spans="1:4" x14ac:dyDescent="0.25">
      <c r="A2853" s="120" t="s">
        <v>1112</v>
      </c>
      <c r="D2853" s="119" t="str">
        <f t="shared" si="44"/>
        <v xml:space="preserve"> </v>
      </c>
    </row>
    <row r="2854" spans="1:4" x14ac:dyDescent="0.25">
      <c r="A2854" s="120" t="s">
        <v>1112</v>
      </c>
      <c r="D2854" s="119" t="str">
        <f t="shared" si="44"/>
        <v xml:space="preserve"> </v>
      </c>
    </row>
    <row r="2855" spans="1:4" x14ac:dyDescent="0.25">
      <c r="A2855" s="120" t="s">
        <v>1112</v>
      </c>
      <c r="D2855" s="119" t="str">
        <f t="shared" si="44"/>
        <v xml:space="preserve"> </v>
      </c>
    </row>
    <row r="2856" spans="1:4" x14ac:dyDescent="0.25">
      <c r="A2856" s="120" t="s">
        <v>1112</v>
      </c>
      <c r="D2856" s="119" t="str">
        <f t="shared" si="44"/>
        <v xml:space="preserve"> </v>
      </c>
    </row>
    <row r="2857" spans="1:4" x14ac:dyDescent="0.25">
      <c r="A2857" s="120" t="s">
        <v>1112</v>
      </c>
      <c r="D2857" s="119" t="str">
        <f t="shared" si="44"/>
        <v xml:space="preserve"> </v>
      </c>
    </row>
    <row r="2858" spans="1:4" x14ac:dyDescent="0.25">
      <c r="A2858" s="120" t="s">
        <v>1112</v>
      </c>
      <c r="D2858" s="119" t="str">
        <f t="shared" si="44"/>
        <v xml:space="preserve"> </v>
      </c>
    </row>
    <row r="2859" spans="1:4" x14ac:dyDescent="0.25">
      <c r="A2859" s="120" t="s">
        <v>1112</v>
      </c>
      <c r="D2859" s="119" t="str">
        <f t="shared" si="44"/>
        <v xml:space="preserve"> </v>
      </c>
    </row>
    <row r="2860" spans="1:4" x14ac:dyDescent="0.25">
      <c r="A2860" s="120" t="s">
        <v>1112</v>
      </c>
      <c r="D2860" s="119" t="str">
        <f t="shared" si="44"/>
        <v xml:space="preserve"> </v>
      </c>
    </row>
    <row r="2861" spans="1:4" x14ac:dyDescent="0.25">
      <c r="A2861" s="120" t="s">
        <v>1112</v>
      </c>
      <c r="D2861" s="119" t="str">
        <f t="shared" si="44"/>
        <v xml:space="preserve"> </v>
      </c>
    </row>
    <row r="2862" spans="1:4" x14ac:dyDescent="0.25">
      <c r="A2862" s="120" t="s">
        <v>1112</v>
      </c>
      <c r="D2862" s="119" t="str">
        <f t="shared" si="44"/>
        <v xml:space="preserve"> </v>
      </c>
    </row>
    <row r="2863" spans="1:4" x14ac:dyDescent="0.25">
      <c r="A2863" s="120" t="s">
        <v>1112</v>
      </c>
      <c r="D2863" s="119" t="str">
        <f t="shared" si="44"/>
        <v xml:space="preserve"> </v>
      </c>
    </row>
    <row r="2864" spans="1:4" x14ac:dyDescent="0.25">
      <c r="A2864" s="120" t="s">
        <v>1112</v>
      </c>
      <c r="D2864" s="119" t="str">
        <f t="shared" si="44"/>
        <v xml:space="preserve"> </v>
      </c>
    </row>
    <row r="2865" spans="1:4" x14ac:dyDescent="0.25">
      <c r="A2865" s="120" t="s">
        <v>1112</v>
      </c>
      <c r="D2865" s="119" t="str">
        <f t="shared" si="44"/>
        <v xml:space="preserve"> </v>
      </c>
    </row>
    <row r="2866" spans="1:4" x14ac:dyDescent="0.25">
      <c r="A2866" s="120" t="s">
        <v>1112</v>
      </c>
      <c r="D2866" s="119" t="str">
        <f t="shared" si="44"/>
        <v xml:space="preserve"> </v>
      </c>
    </row>
    <row r="2867" spans="1:4" x14ac:dyDescent="0.25">
      <c r="A2867" s="120" t="s">
        <v>1112</v>
      </c>
      <c r="D2867" s="119" t="str">
        <f t="shared" si="44"/>
        <v xml:space="preserve"> </v>
      </c>
    </row>
    <row r="2868" spans="1:4" x14ac:dyDescent="0.25">
      <c r="A2868" s="120" t="s">
        <v>1112</v>
      </c>
      <c r="D2868" s="119" t="str">
        <f t="shared" si="44"/>
        <v xml:space="preserve"> </v>
      </c>
    </row>
    <row r="2869" spans="1:4" x14ac:dyDescent="0.25">
      <c r="A2869" s="120" t="s">
        <v>1112</v>
      </c>
      <c r="D2869" s="119" t="str">
        <f t="shared" si="44"/>
        <v xml:space="preserve"> </v>
      </c>
    </row>
    <row r="2870" spans="1:4" x14ac:dyDescent="0.25">
      <c r="A2870" s="120" t="s">
        <v>1112</v>
      </c>
      <c r="D2870" s="119" t="str">
        <f t="shared" si="44"/>
        <v xml:space="preserve"> </v>
      </c>
    </row>
    <row r="2871" spans="1:4" x14ac:dyDescent="0.25">
      <c r="A2871" s="120" t="s">
        <v>1112</v>
      </c>
      <c r="D2871" s="119" t="str">
        <f t="shared" si="44"/>
        <v xml:space="preserve"> </v>
      </c>
    </row>
    <row r="2872" spans="1:4" x14ac:dyDescent="0.25">
      <c r="A2872" s="120" t="s">
        <v>1112</v>
      </c>
      <c r="D2872" s="119" t="str">
        <f t="shared" si="44"/>
        <v xml:space="preserve"> </v>
      </c>
    </row>
    <row r="2873" spans="1:4" x14ac:dyDescent="0.25">
      <c r="A2873" s="120" t="s">
        <v>1112</v>
      </c>
      <c r="D2873" s="119" t="str">
        <f t="shared" si="44"/>
        <v xml:space="preserve"> </v>
      </c>
    </row>
    <row r="2874" spans="1:4" x14ac:dyDescent="0.25">
      <c r="A2874" s="120" t="s">
        <v>1112</v>
      </c>
      <c r="D2874" s="119" t="str">
        <f t="shared" si="44"/>
        <v xml:space="preserve"> </v>
      </c>
    </row>
    <row r="2875" spans="1:4" x14ac:dyDescent="0.25">
      <c r="A2875" s="120" t="s">
        <v>1112</v>
      </c>
      <c r="D2875" s="119" t="str">
        <f t="shared" si="44"/>
        <v xml:space="preserve"> </v>
      </c>
    </row>
    <row r="2876" spans="1:4" x14ac:dyDescent="0.25">
      <c r="A2876" s="120" t="s">
        <v>1112</v>
      </c>
      <c r="D2876" s="119" t="str">
        <f t="shared" si="44"/>
        <v xml:space="preserve"> </v>
      </c>
    </row>
    <row r="2877" spans="1:4" x14ac:dyDescent="0.25">
      <c r="A2877" s="120" t="s">
        <v>1112</v>
      </c>
      <c r="D2877" s="119" t="str">
        <f t="shared" si="44"/>
        <v xml:space="preserve"> </v>
      </c>
    </row>
    <row r="2878" spans="1:4" x14ac:dyDescent="0.25">
      <c r="A2878" s="120" t="s">
        <v>1112</v>
      </c>
      <c r="D2878" s="119" t="str">
        <f t="shared" si="44"/>
        <v xml:space="preserve"> </v>
      </c>
    </row>
    <row r="2879" spans="1:4" x14ac:dyDescent="0.25">
      <c r="A2879" s="120" t="s">
        <v>1112</v>
      </c>
      <c r="D2879" s="119" t="str">
        <f t="shared" si="44"/>
        <v xml:space="preserve"> </v>
      </c>
    </row>
    <row r="2880" spans="1:4" x14ac:dyDescent="0.25">
      <c r="A2880" s="120" t="s">
        <v>1112</v>
      </c>
      <c r="D2880" s="119" t="str">
        <f t="shared" si="44"/>
        <v xml:space="preserve"> </v>
      </c>
    </row>
    <row r="2881" spans="1:4" x14ac:dyDescent="0.25">
      <c r="A2881" s="120" t="s">
        <v>1112</v>
      </c>
      <c r="D2881" s="119" t="str">
        <f t="shared" si="44"/>
        <v xml:space="preserve"> </v>
      </c>
    </row>
    <row r="2882" spans="1:4" x14ac:dyDescent="0.25">
      <c r="A2882" s="120" t="s">
        <v>1112</v>
      </c>
      <c r="D2882" s="119" t="str">
        <f t="shared" si="44"/>
        <v xml:space="preserve"> </v>
      </c>
    </row>
    <row r="2883" spans="1:4" x14ac:dyDescent="0.25">
      <c r="A2883" s="120" t="s">
        <v>1112</v>
      </c>
      <c r="D2883" s="119" t="str">
        <f t="shared" ref="D2883:D2946" si="45">B2883&amp;" "&amp;C2883</f>
        <v xml:space="preserve"> </v>
      </c>
    </row>
    <row r="2884" spans="1:4" x14ac:dyDescent="0.25">
      <c r="A2884" s="120" t="s">
        <v>1112</v>
      </c>
      <c r="D2884" s="119" t="str">
        <f t="shared" si="45"/>
        <v xml:space="preserve"> </v>
      </c>
    </row>
    <row r="2885" spans="1:4" x14ac:dyDescent="0.25">
      <c r="A2885" s="120" t="s">
        <v>1112</v>
      </c>
      <c r="D2885" s="119" t="str">
        <f t="shared" si="45"/>
        <v xml:space="preserve"> </v>
      </c>
    </row>
    <row r="2886" spans="1:4" x14ac:dyDescent="0.25">
      <c r="A2886" s="120" t="s">
        <v>1112</v>
      </c>
      <c r="D2886" s="119" t="str">
        <f t="shared" si="45"/>
        <v xml:space="preserve"> </v>
      </c>
    </row>
    <row r="2887" spans="1:4" x14ac:dyDescent="0.25">
      <c r="A2887" s="120" t="s">
        <v>1112</v>
      </c>
      <c r="D2887" s="119" t="str">
        <f t="shared" si="45"/>
        <v xml:space="preserve"> </v>
      </c>
    </row>
    <row r="2888" spans="1:4" x14ac:dyDescent="0.25">
      <c r="A2888" s="120" t="s">
        <v>1112</v>
      </c>
      <c r="D2888" s="119" t="str">
        <f t="shared" si="45"/>
        <v xml:space="preserve"> </v>
      </c>
    </row>
    <row r="2889" spans="1:4" x14ac:dyDescent="0.25">
      <c r="A2889" s="120" t="s">
        <v>1112</v>
      </c>
      <c r="D2889" s="119" t="str">
        <f t="shared" si="45"/>
        <v xml:space="preserve"> </v>
      </c>
    </row>
    <row r="2890" spans="1:4" x14ac:dyDescent="0.25">
      <c r="A2890" s="120" t="s">
        <v>1112</v>
      </c>
      <c r="D2890" s="119" t="str">
        <f t="shared" si="45"/>
        <v xml:space="preserve"> </v>
      </c>
    </row>
    <row r="2891" spans="1:4" x14ac:dyDescent="0.25">
      <c r="A2891" s="120" t="s">
        <v>1112</v>
      </c>
      <c r="D2891" s="119" t="str">
        <f t="shared" si="45"/>
        <v xml:space="preserve"> </v>
      </c>
    </row>
    <row r="2892" spans="1:4" x14ac:dyDescent="0.25">
      <c r="A2892" s="120" t="s">
        <v>1112</v>
      </c>
      <c r="D2892" s="119" t="str">
        <f t="shared" si="45"/>
        <v xml:space="preserve"> </v>
      </c>
    </row>
    <row r="2893" spans="1:4" x14ac:dyDescent="0.25">
      <c r="A2893" s="120" t="s">
        <v>1112</v>
      </c>
      <c r="D2893" s="119" t="str">
        <f t="shared" si="45"/>
        <v xml:space="preserve"> </v>
      </c>
    </row>
    <row r="2894" spans="1:4" x14ac:dyDescent="0.25">
      <c r="A2894" s="120" t="s">
        <v>1112</v>
      </c>
      <c r="D2894" s="119" t="str">
        <f t="shared" si="45"/>
        <v xml:space="preserve"> </v>
      </c>
    </row>
    <row r="2895" spans="1:4" x14ac:dyDescent="0.25">
      <c r="A2895" s="120" t="s">
        <v>1112</v>
      </c>
      <c r="D2895" s="119" t="str">
        <f t="shared" si="45"/>
        <v xml:space="preserve"> </v>
      </c>
    </row>
    <row r="2896" spans="1:4" x14ac:dyDescent="0.25">
      <c r="A2896" s="120" t="s">
        <v>1112</v>
      </c>
      <c r="D2896" s="119" t="str">
        <f t="shared" si="45"/>
        <v xml:space="preserve"> </v>
      </c>
    </row>
    <row r="2897" spans="1:4" x14ac:dyDescent="0.25">
      <c r="A2897" s="120" t="s">
        <v>1112</v>
      </c>
      <c r="D2897" s="119" t="str">
        <f t="shared" si="45"/>
        <v xml:space="preserve"> </v>
      </c>
    </row>
    <row r="2898" spans="1:4" x14ac:dyDescent="0.25">
      <c r="A2898" s="120" t="s">
        <v>1112</v>
      </c>
      <c r="D2898" s="119" t="str">
        <f t="shared" si="45"/>
        <v xml:space="preserve"> </v>
      </c>
    </row>
    <row r="2899" spans="1:4" x14ac:dyDescent="0.25">
      <c r="A2899" s="120" t="s">
        <v>1112</v>
      </c>
      <c r="D2899" s="119" t="str">
        <f t="shared" si="45"/>
        <v xml:space="preserve"> </v>
      </c>
    </row>
    <row r="2900" spans="1:4" x14ac:dyDescent="0.25">
      <c r="A2900" s="120" t="s">
        <v>1112</v>
      </c>
      <c r="D2900" s="119" t="str">
        <f t="shared" si="45"/>
        <v xml:space="preserve"> </v>
      </c>
    </row>
    <row r="2901" spans="1:4" x14ac:dyDescent="0.25">
      <c r="A2901" s="120" t="s">
        <v>1112</v>
      </c>
      <c r="D2901" s="119" t="str">
        <f t="shared" si="45"/>
        <v xml:space="preserve"> </v>
      </c>
    </row>
    <row r="2902" spans="1:4" x14ac:dyDescent="0.25">
      <c r="A2902" s="120" t="s">
        <v>1112</v>
      </c>
      <c r="D2902" s="119" t="str">
        <f t="shared" si="45"/>
        <v xml:space="preserve"> </v>
      </c>
    </row>
    <row r="2903" spans="1:4" x14ac:dyDescent="0.25">
      <c r="A2903" s="120" t="s">
        <v>1112</v>
      </c>
      <c r="D2903" s="119" t="str">
        <f t="shared" si="45"/>
        <v xml:space="preserve"> </v>
      </c>
    </row>
    <row r="2904" spans="1:4" x14ac:dyDescent="0.25">
      <c r="A2904" s="120" t="s">
        <v>1112</v>
      </c>
      <c r="D2904" s="119" t="str">
        <f t="shared" si="45"/>
        <v xml:space="preserve"> </v>
      </c>
    </row>
    <row r="2905" spans="1:4" x14ac:dyDescent="0.25">
      <c r="A2905" s="120" t="s">
        <v>1112</v>
      </c>
      <c r="D2905" s="119" t="str">
        <f t="shared" si="45"/>
        <v xml:space="preserve"> </v>
      </c>
    </row>
    <row r="2906" spans="1:4" x14ac:dyDescent="0.25">
      <c r="A2906" s="120" t="s">
        <v>1112</v>
      </c>
      <c r="D2906" s="119" t="str">
        <f t="shared" si="45"/>
        <v xml:space="preserve"> </v>
      </c>
    </row>
    <row r="2907" spans="1:4" x14ac:dyDescent="0.25">
      <c r="A2907" s="120" t="s">
        <v>1112</v>
      </c>
      <c r="D2907" s="119" t="str">
        <f t="shared" si="45"/>
        <v xml:space="preserve"> </v>
      </c>
    </row>
    <row r="2908" spans="1:4" x14ac:dyDescent="0.25">
      <c r="A2908" s="120" t="s">
        <v>1112</v>
      </c>
      <c r="D2908" s="119" t="str">
        <f t="shared" si="45"/>
        <v xml:space="preserve"> </v>
      </c>
    </row>
    <row r="2909" spans="1:4" x14ac:dyDescent="0.25">
      <c r="A2909" s="120" t="s">
        <v>1112</v>
      </c>
      <c r="D2909" s="119" t="str">
        <f t="shared" si="45"/>
        <v xml:space="preserve"> </v>
      </c>
    </row>
    <row r="2910" spans="1:4" x14ac:dyDescent="0.25">
      <c r="A2910" s="120" t="s">
        <v>1112</v>
      </c>
      <c r="D2910" s="119" t="str">
        <f t="shared" si="45"/>
        <v xml:space="preserve"> </v>
      </c>
    </row>
    <row r="2911" spans="1:4" x14ac:dyDescent="0.25">
      <c r="A2911" s="120" t="s">
        <v>1112</v>
      </c>
      <c r="D2911" s="119" t="str">
        <f t="shared" si="45"/>
        <v xml:space="preserve"> </v>
      </c>
    </row>
    <row r="2912" spans="1:4" x14ac:dyDescent="0.25">
      <c r="A2912" s="120" t="s">
        <v>1112</v>
      </c>
      <c r="D2912" s="119" t="str">
        <f t="shared" si="45"/>
        <v xml:space="preserve"> </v>
      </c>
    </row>
    <row r="2913" spans="1:4" x14ac:dyDescent="0.25">
      <c r="A2913" s="120" t="s">
        <v>1112</v>
      </c>
      <c r="D2913" s="119" t="str">
        <f t="shared" si="45"/>
        <v xml:space="preserve"> </v>
      </c>
    </row>
    <row r="2914" spans="1:4" x14ac:dyDescent="0.25">
      <c r="A2914" s="120" t="s">
        <v>1112</v>
      </c>
      <c r="D2914" s="119" t="str">
        <f t="shared" si="45"/>
        <v xml:space="preserve"> </v>
      </c>
    </row>
    <row r="2915" spans="1:4" x14ac:dyDescent="0.25">
      <c r="A2915" s="120" t="s">
        <v>1112</v>
      </c>
      <c r="D2915" s="119" t="str">
        <f t="shared" si="45"/>
        <v xml:space="preserve"> </v>
      </c>
    </row>
    <row r="2916" spans="1:4" x14ac:dyDescent="0.25">
      <c r="A2916" s="120" t="s">
        <v>1112</v>
      </c>
      <c r="D2916" s="119" t="str">
        <f t="shared" si="45"/>
        <v xml:space="preserve"> </v>
      </c>
    </row>
    <row r="2917" spans="1:4" x14ac:dyDescent="0.25">
      <c r="A2917" s="120" t="s">
        <v>1112</v>
      </c>
      <c r="D2917" s="119" t="str">
        <f t="shared" si="45"/>
        <v xml:space="preserve"> </v>
      </c>
    </row>
    <row r="2918" spans="1:4" x14ac:dyDescent="0.25">
      <c r="A2918" s="120" t="s">
        <v>1112</v>
      </c>
      <c r="D2918" s="119" t="str">
        <f t="shared" si="45"/>
        <v xml:space="preserve"> </v>
      </c>
    </row>
    <row r="2919" spans="1:4" x14ac:dyDescent="0.25">
      <c r="A2919" s="120" t="s">
        <v>1112</v>
      </c>
      <c r="D2919" s="119" t="str">
        <f t="shared" si="45"/>
        <v xml:space="preserve"> </v>
      </c>
    </row>
    <row r="2920" spans="1:4" x14ac:dyDescent="0.25">
      <c r="A2920" s="120" t="s">
        <v>1112</v>
      </c>
      <c r="D2920" s="119" t="str">
        <f t="shared" si="45"/>
        <v xml:space="preserve"> </v>
      </c>
    </row>
    <row r="2921" spans="1:4" x14ac:dyDescent="0.25">
      <c r="A2921" s="120" t="s">
        <v>1112</v>
      </c>
      <c r="D2921" s="119" t="str">
        <f t="shared" si="45"/>
        <v xml:space="preserve"> </v>
      </c>
    </row>
    <row r="2922" spans="1:4" x14ac:dyDescent="0.25">
      <c r="A2922" s="120" t="s">
        <v>1112</v>
      </c>
      <c r="D2922" s="119" t="str">
        <f t="shared" si="45"/>
        <v xml:space="preserve"> </v>
      </c>
    </row>
    <row r="2923" spans="1:4" x14ac:dyDescent="0.25">
      <c r="A2923" s="120" t="s">
        <v>1112</v>
      </c>
      <c r="D2923" s="119" t="str">
        <f t="shared" si="45"/>
        <v xml:space="preserve"> </v>
      </c>
    </row>
    <row r="2924" spans="1:4" x14ac:dyDescent="0.25">
      <c r="A2924" s="120" t="s">
        <v>1112</v>
      </c>
      <c r="D2924" s="119" t="str">
        <f t="shared" si="45"/>
        <v xml:space="preserve"> </v>
      </c>
    </row>
    <row r="2925" spans="1:4" x14ac:dyDescent="0.25">
      <c r="A2925" s="120" t="s">
        <v>1112</v>
      </c>
      <c r="D2925" s="119" t="str">
        <f t="shared" si="45"/>
        <v xml:space="preserve"> </v>
      </c>
    </row>
    <row r="2926" spans="1:4" x14ac:dyDescent="0.25">
      <c r="A2926" s="120" t="s">
        <v>1112</v>
      </c>
      <c r="D2926" s="119" t="str">
        <f t="shared" si="45"/>
        <v xml:space="preserve"> </v>
      </c>
    </row>
    <row r="2927" spans="1:4" x14ac:dyDescent="0.25">
      <c r="A2927" s="120" t="s">
        <v>1112</v>
      </c>
      <c r="D2927" s="119" t="str">
        <f t="shared" si="45"/>
        <v xml:space="preserve"> </v>
      </c>
    </row>
    <row r="2928" spans="1:4" x14ac:dyDescent="0.25">
      <c r="A2928" s="120" t="s">
        <v>1112</v>
      </c>
      <c r="D2928" s="119" t="str">
        <f t="shared" si="45"/>
        <v xml:space="preserve"> </v>
      </c>
    </row>
    <row r="2929" spans="1:4" x14ac:dyDescent="0.25">
      <c r="A2929" s="120" t="s">
        <v>1112</v>
      </c>
      <c r="D2929" s="119" t="str">
        <f t="shared" si="45"/>
        <v xml:space="preserve"> </v>
      </c>
    </row>
    <row r="2930" spans="1:4" x14ac:dyDescent="0.25">
      <c r="A2930" s="120" t="s">
        <v>1112</v>
      </c>
      <c r="D2930" s="119" t="str">
        <f t="shared" si="45"/>
        <v xml:space="preserve"> </v>
      </c>
    </row>
    <row r="2931" spans="1:4" x14ac:dyDescent="0.25">
      <c r="A2931" s="120" t="s">
        <v>1112</v>
      </c>
      <c r="D2931" s="119" t="str">
        <f t="shared" si="45"/>
        <v xml:space="preserve"> </v>
      </c>
    </row>
    <row r="2932" spans="1:4" x14ac:dyDescent="0.25">
      <c r="A2932" s="120" t="s">
        <v>1112</v>
      </c>
      <c r="D2932" s="119" t="str">
        <f t="shared" si="45"/>
        <v xml:space="preserve"> </v>
      </c>
    </row>
    <row r="2933" spans="1:4" x14ac:dyDescent="0.25">
      <c r="A2933" s="120" t="s">
        <v>1112</v>
      </c>
      <c r="D2933" s="119" t="str">
        <f t="shared" si="45"/>
        <v xml:space="preserve"> </v>
      </c>
    </row>
    <row r="2934" spans="1:4" x14ac:dyDescent="0.25">
      <c r="A2934" s="120" t="s">
        <v>1112</v>
      </c>
      <c r="D2934" s="119" t="str">
        <f t="shared" si="45"/>
        <v xml:space="preserve"> </v>
      </c>
    </row>
    <row r="2935" spans="1:4" x14ac:dyDescent="0.25">
      <c r="A2935" s="120" t="s">
        <v>1112</v>
      </c>
      <c r="D2935" s="119" t="str">
        <f t="shared" si="45"/>
        <v xml:space="preserve"> </v>
      </c>
    </row>
    <row r="2936" spans="1:4" x14ac:dyDescent="0.25">
      <c r="A2936" s="120" t="s">
        <v>1112</v>
      </c>
      <c r="D2936" s="119" t="str">
        <f t="shared" si="45"/>
        <v xml:space="preserve"> </v>
      </c>
    </row>
    <row r="2937" spans="1:4" x14ac:dyDescent="0.25">
      <c r="A2937" s="120" t="s">
        <v>1112</v>
      </c>
      <c r="D2937" s="119" t="str">
        <f t="shared" si="45"/>
        <v xml:space="preserve"> </v>
      </c>
    </row>
    <row r="2938" spans="1:4" x14ac:dyDescent="0.25">
      <c r="A2938" s="120" t="s">
        <v>1112</v>
      </c>
      <c r="D2938" s="119" t="str">
        <f t="shared" si="45"/>
        <v xml:space="preserve"> </v>
      </c>
    </row>
    <row r="2939" spans="1:4" x14ac:dyDescent="0.25">
      <c r="A2939" s="120" t="s">
        <v>1112</v>
      </c>
      <c r="D2939" s="119" t="str">
        <f t="shared" si="45"/>
        <v xml:space="preserve"> </v>
      </c>
    </row>
    <row r="2940" spans="1:4" x14ac:dyDescent="0.25">
      <c r="A2940" s="120" t="s">
        <v>1112</v>
      </c>
      <c r="D2940" s="119" t="str">
        <f t="shared" si="45"/>
        <v xml:space="preserve"> </v>
      </c>
    </row>
    <row r="2941" spans="1:4" x14ac:dyDescent="0.25">
      <c r="A2941" s="120" t="s">
        <v>1112</v>
      </c>
      <c r="D2941" s="119" t="str">
        <f t="shared" si="45"/>
        <v xml:space="preserve"> </v>
      </c>
    </row>
    <row r="2942" spans="1:4" x14ac:dyDescent="0.25">
      <c r="A2942" s="120" t="s">
        <v>1112</v>
      </c>
      <c r="D2942" s="119" t="str">
        <f t="shared" si="45"/>
        <v xml:space="preserve"> </v>
      </c>
    </row>
    <row r="2943" spans="1:4" x14ac:dyDescent="0.25">
      <c r="A2943" s="120" t="s">
        <v>1112</v>
      </c>
      <c r="D2943" s="119" t="str">
        <f t="shared" si="45"/>
        <v xml:space="preserve"> </v>
      </c>
    </row>
    <row r="2944" spans="1:4" x14ac:dyDescent="0.25">
      <c r="A2944" s="120" t="s">
        <v>1112</v>
      </c>
      <c r="D2944" s="119" t="str">
        <f t="shared" si="45"/>
        <v xml:space="preserve"> </v>
      </c>
    </row>
    <row r="2945" spans="1:4" x14ac:dyDescent="0.25">
      <c r="A2945" s="120" t="s">
        <v>1112</v>
      </c>
      <c r="D2945" s="119" t="str">
        <f t="shared" si="45"/>
        <v xml:space="preserve"> </v>
      </c>
    </row>
    <row r="2946" spans="1:4" x14ac:dyDescent="0.25">
      <c r="A2946" s="120" t="s">
        <v>1112</v>
      </c>
      <c r="D2946" s="119" t="str">
        <f t="shared" si="45"/>
        <v xml:space="preserve"> </v>
      </c>
    </row>
    <row r="2947" spans="1:4" x14ac:dyDescent="0.25">
      <c r="A2947" s="120" t="s">
        <v>1112</v>
      </c>
      <c r="D2947" s="119" t="str">
        <f t="shared" ref="D2947:D3010" si="46">B2947&amp;" "&amp;C2947</f>
        <v xml:space="preserve"> </v>
      </c>
    </row>
    <row r="2948" spans="1:4" x14ac:dyDescent="0.25">
      <c r="A2948" s="120" t="s">
        <v>1112</v>
      </c>
      <c r="D2948" s="119" t="str">
        <f t="shared" si="46"/>
        <v xml:space="preserve"> </v>
      </c>
    </row>
    <row r="2949" spans="1:4" x14ac:dyDescent="0.25">
      <c r="A2949" s="120" t="s">
        <v>1112</v>
      </c>
      <c r="D2949" s="119" t="str">
        <f t="shared" si="46"/>
        <v xml:space="preserve"> </v>
      </c>
    </row>
    <row r="2950" spans="1:4" x14ac:dyDescent="0.25">
      <c r="A2950" s="120" t="s">
        <v>1112</v>
      </c>
      <c r="D2950" s="119" t="str">
        <f t="shared" si="46"/>
        <v xml:space="preserve"> </v>
      </c>
    </row>
    <row r="2951" spans="1:4" x14ac:dyDescent="0.25">
      <c r="A2951" s="120" t="s">
        <v>1112</v>
      </c>
      <c r="D2951" s="119" t="str">
        <f t="shared" si="46"/>
        <v xml:space="preserve"> </v>
      </c>
    </row>
    <row r="2952" spans="1:4" x14ac:dyDescent="0.25">
      <c r="A2952" s="120" t="s">
        <v>1112</v>
      </c>
      <c r="D2952" s="119" t="str">
        <f t="shared" si="46"/>
        <v xml:space="preserve"> </v>
      </c>
    </row>
    <row r="2953" spans="1:4" x14ac:dyDescent="0.25">
      <c r="A2953" s="120" t="s">
        <v>1112</v>
      </c>
      <c r="D2953" s="119" t="str">
        <f t="shared" si="46"/>
        <v xml:space="preserve"> </v>
      </c>
    </row>
    <row r="2954" spans="1:4" x14ac:dyDescent="0.25">
      <c r="A2954" s="120" t="s">
        <v>1112</v>
      </c>
      <c r="D2954" s="119" t="str">
        <f t="shared" si="46"/>
        <v xml:space="preserve"> </v>
      </c>
    </row>
    <row r="2955" spans="1:4" x14ac:dyDescent="0.25">
      <c r="A2955" s="120" t="s">
        <v>1112</v>
      </c>
      <c r="D2955" s="119" t="str">
        <f t="shared" si="46"/>
        <v xml:space="preserve"> </v>
      </c>
    </row>
    <row r="2956" spans="1:4" x14ac:dyDescent="0.25">
      <c r="A2956" s="120" t="s">
        <v>1112</v>
      </c>
      <c r="D2956" s="119" t="str">
        <f t="shared" si="46"/>
        <v xml:space="preserve"> </v>
      </c>
    </row>
    <row r="2957" spans="1:4" x14ac:dyDescent="0.25">
      <c r="A2957" s="120" t="s">
        <v>1112</v>
      </c>
      <c r="D2957" s="119" t="str">
        <f t="shared" si="46"/>
        <v xml:space="preserve"> </v>
      </c>
    </row>
    <row r="2958" spans="1:4" x14ac:dyDescent="0.25">
      <c r="A2958" s="120" t="s">
        <v>1112</v>
      </c>
      <c r="D2958" s="119" t="str">
        <f t="shared" si="46"/>
        <v xml:space="preserve"> </v>
      </c>
    </row>
    <row r="2959" spans="1:4" x14ac:dyDescent="0.25">
      <c r="A2959" s="120" t="s">
        <v>1112</v>
      </c>
      <c r="D2959" s="119" t="str">
        <f t="shared" si="46"/>
        <v xml:space="preserve"> </v>
      </c>
    </row>
    <row r="2960" spans="1:4" x14ac:dyDescent="0.25">
      <c r="A2960" s="120" t="s">
        <v>1112</v>
      </c>
      <c r="D2960" s="119" t="str">
        <f t="shared" si="46"/>
        <v xml:space="preserve"> </v>
      </c>
    </row>
    <row r="2961" spans="1:4" x14ac:dyDescent="0.25">
      <c r="A2961" s="120" t="s">
        <v>1112</v>
      </c>
      <c r="D2961" s="119" t="str">
        <f t="shared" si="46"/>
        <v xml:space="preserve"> </v>
      </c>
    </row>
    <row r="2962" spans="1:4" x14ac:dyDescent="0.25">
      <c r="A2962" s="120" t="s">
        <v>1112</v>
      </c>
      <c r="D2962" s="119" t="str">
        <f t="shared" si="46"/>
        <v xml:space="preserve"> </v>
      </c>
    </row>
    <row r="2963" spans="1:4" x14ac:dyDescent="0.25">
      <c r="A2963" s="120" t="s">
        <v>1112</v>
      </c>
      <c r="D2963" s="119" t="str">
        <f t="shared" si="46"/>
        <v xml:space="preserve"> </v>
      </c>
    </row>
    <row r="2964" spans="1:4" x14ac:dyDescent="0.25">
      <c r="A2964" s="120" t="s">
        <v>1112</v>
      </c>
      <c r="D2964" s="119" t="str">
        <f t="shared" si="46"/>
        <v xml:space="preserve"> </v>
      </c>
    </row>
    <row r="2965" spans="1:4" x14ac:dyDescent="0.25">
      <c r="A2965" s="120" t="s">
        <v>1112</v>
      </c>
      <c r="D2965" s="119" t="str">
        <f t="shared" si="46"/>
        <v xml:space="preserve"> </v>
      </c>
    </row>
    <row r="2966" spans="1:4" x14ac:dyDescent="0.25">
      <c r="A2966" s="120" t="s">
        <v>1112</v>
      </c>
      <c r="D2966" s="119" t="str">
        <f t="shared" si="46"/>
        <v xml:space="preserve"> </v>
      </c>
    </row>
    <row r="2967" spans="1:4" x14ac:dyDescent="0.25">
      <c r="A2967" s="120" t="s">
        <v>1112</v>
      </c>
      <c r="D2967" s="119" t="str">
        <f t="shared" si="46"/>
        <v xml:space="preserve"> </v>
      </c>
    </row>
    <row r="2968" spans="1:4" x14ac:dyDescent="0.25">
      <c r="A2968" s="120" t="s">
        <v>1112</v>
      </c>
      <c r="D2968" s="119" t="str">
        <f t="shared" si="46"/>
        <v xml:space="preserve"> </v>
      </c>
    </row>
    <row r="2969" spans="1:4" x14ac:dyDescent="0.25">
      <c r="A2969" s="120" t="s">
        <v>1112</v>
      </c>
      <c r="D2969" s="119" t="str">
        <f t="shared" si="46"/>
        <v xml:space="preserve"> </v>
      </c>
    </row>
    <row r="2970" spans="1:4" x14ac:dyDescent="0.25">
      <c r="A2970" s="120" t="s">
        <v>1112</v>
      </c>
      <c r="D2970" s="119" t="str">
        <f t="shared" si="46"/>
        <v xml:space="preserve"> </v>
      </c>
    </row>
    <row r="2971" spans="1:4" x14ac:dyDescent="0.25">
      <c r="A2971" s="120" t="s">
        <v>1112</v>
      </c>
      <c r="D2971" s="119" t="str">
        <f t="shared" si="46"/>
        <v xml:space="preserve"> </v>
      </c>
    </row>
    <row r="2972" spans="1:4" x14ac:dyDescent="0.25">
      <c r="A2972" s="120" t="s">
        <v>1112</v>
      </c>
      <c r="D2972" s="119" t="str">
        <f t="shared" si="46"/>
        <v xml:space="preserve"> </v>
      </c>
    </row>
    <row r="2973" spans="1:4" x14ac:dyDescent="0.25">
      <c r="A2973" s="120" t="s">
        <v>1112</v>
      </c>
      <c r="D2973" s="119" t="str">
        <f t="shared" si="46"/>
        <v xml:space="preserve"> </v>
      </c>
    </row>
    <row r="2974" spans="1:4" x14ac:dyDescent="0.25">
      <c r="A2974" s="120" t="s">
        <v>1112</v>
      </c>
      <c r="D2974" s="119" t="str">
        <f t="shared" si="46"/>
        <v xml:space="preserve"> </v>
      </c>
    </row>
    <row r="2975" spans="1:4" x14ac:dyDescent="0.25">
      <c r="A2975" s="120" t="s">
        <v>1112</v>
      </c>
      <c r="D2975" s="119" t="str">
        <f t="shared" si="46"/>
        <v xml:space="preserve"> </v>
      </c>
    </row>
    <row r="2976" spans="1:4" x14ac:dyDescent="0.25">
      <c r="A2976" s="120" t="s">
        <v>1112</v>
      </c>
      <c r="D2976" s="119" t="str">
        <f t="shared" si="46"/>
        <v xml:space="preserve"> </v>
      </c>
    </row>
    <row r="2977" spans="1:4" x14ac:dyDescent="0.25">
      <c r="A2977" s="120" t="s">
        <v>1112</v>
      </c>
      <c r="D2977" s="119" t="str">
        <f t="shared" si="46"/>
        <v xml:space="preserve"> </v>
      </c>
    </row>
    <row r="2978" spans="1:4" x14ac:dyDescent="0.25">
      <c r="A2978" s="120" t="s">
        <v>1112</v>
      </c>
      <c r="D2978" s="119" t="str">
        <f t="shared" si="46"/>
        <v xml:space="preserve"> </v>
      </c>
    </row>
    <row r="2979" spans="1:4" x14ac:dyDescent="0.25">
      <c r="A2979" s="120" t="s">
        <v>1112</v>
      </c>
      <c r="D2979" s="119" t="str">
        <f t="shared" si="46"/>
        <v xml:space="preserve"> </v>
      </c>
    </row>
    <row r="2980" spans="1:4" x14ac:dyDescent="0.25">
      <c r="A2980" s="120" t="s">
        <v>1112</v>
      </c>
      <c r="D2980" s="119" t="str">
        <f t="shared" si="46"/>
        <v xml:space="preserve"> </v>
      </c>
    </row>
    <row r="2981" spans="1:4" x14ac:dyDescent="0.25">
      <c r="A2981" s="120" t="s">
        <v>1112</v>
      </c>
      <c r="D2981" s="119" t="str">
        <f t="shared" si="46"/>
        <v xml:space="preserve"> </v>
      </c>
    </row>
    <row r="2982" spans="1:4" x14ac:dyDescent="0.25">
      <c r="A2982" s="120" t="s">
        <v>1112</v>
      </c>
      <c r="D2982" s="119" t="str">
        <f t="shared" si="46"/>
        <v xml:space="preserve"> </v>
      </c>
    </row>
    <row r="2983" spans="1:4" x14ac:dyDescent="0.25">
      <c r="A2983" s="120" t="s">
        <v>1112</v>
      </c>
      <c r="D2983" s="119" t="str">
        <f t="shared" si="46"/>
        <v xml:space="preserve"> </v>
      </c>
    </row>
    <row r="2984" spans="1:4" x14ac:dyDescent="0.25">
      <c r="A2984" s="120" t="s">
        <v>1112</v>
      </c>
      <c r="D2984" s="119" t="str">
        <f t="shared" si="46"/>
        <v xml:space="preserve"> </v>
      </c>
    </row>
    <row r="2985" spans="1:4" x14ac:dyDescent="0.25">
      <c r="A2985" s="120" t="s">
        <v>1112</v>
      </c>
      <c r="D2985" s="119" t="str">
        <f t="shared" si="46"/>
        <v xml:space="preserve"> </v>
      </c>
    </row>
    <row r="2986" spans="1:4" x14ac:dyDescent="0.25">
      <c r="A2986" s="120" t="s">
        <v>1112</v>
      </c>
      <c r="D2986" s="119" t="str">
        <f t="shared" si="46"/>
        <v xml:space="preserve"> </v>
      </c>
    </row>
    <row r="2987" spans="1:4" x14ac:dyDescent="0.25">
      <c r="A2987" s="120" t="s">
        <v>1112</v>
      </c>
      <c r="D2987" s="119" t="str">
        <f t="shared" si="46"/>
        <v xml:space="preserve"> </v>
      </c>
    </row>
    <row r="2988" spans="1:4" x14ac:dyDescent="0.25">
      <c r="A2988" s="120" t="s">
        <v>1112</v>
      </c>
      <c r="D2988" s="119" t="str">
        <f t="shared" si="46"/>
        <v xml:space="preserve"> </v>
      </c>
    </row>
    <row r="2989" spans="1:4" x14ac:dyDescent="0.25">
      <c r="A2989" s="120" t="s">
        <v>1112</v>
      </c>
      <c r="D2989" s="119" t="str">
        <f t="shared" si="46"/>
        <v xml:space="preserve"> </v>
      </c>
    </row>
    <row r="2990" spans="1:4" x14ac:dyDescent="0.25">
      <c r="A2990" s="120" t="s">
        <v>1112</v>
      </c>
      <c r="D2990" s="119" t="str">
        <f t="shared" si="46"/>
        <v xml:space="preserve"> </v>
      </c>
    </row>
    <row r="2991" spans="1:4" x14ac:dyDescent="0.25">
      <c r="A2991" s="120" t="s">
        <v>1112</v>
      </c>
      <c r="D2991" s="119" t="str">
        <f t="shared" si="46"/>
        <v xml:space="preserve"> </v>
      </c>
    </row>
    <row r="2992" spans="1:4" x14ac:dyDescent="0.25">
      <c r="A2992" s="120" t="s">
        <v>1112</v>
      </c>
      <c r="D2992" s="119" t="str">
        <f t="shared" si="46"/>
        <v xml:space="preserve"> </v>
      </c>
    </row>
    <row r="2993" spans="1:4" x14ac:dyDescent="0.25">
      <c r="A2993" s="120" t="s">
        <v>1112</v>
      </c>
      <c r="D2993" s="119" t="str">
        <f t="shared" si="46"/>
        <v xml:space="preserve"> </v>
      </c>
    </row>
    <row r="2994" spans="1:4" x14ac:dyDescent="0.25">
      <c r="A2994" s="120" t="s">
        <v>1112</v>
      </c>
      <c r="D2994" s="119" t="str">
        <f t="shared" si="46"/>
        <v xml:space="preserve"> </v>
      </c>
    </row>
    <row r="2995" spans="1:4" x14ac:dyDescent="0.25">
      <c r="A2995" s="120" t="s">
        <v>1112</v>
      </c>
      <c r="D2995" s="119" t="str">
        <f t="shared" si="46"/>
        <v xml:space="preserve"> </v>
      </c>
    </row>
    <row r="2996" spans="1:4" x14ac:dyDescent="0.25">
      <c r="A2996" s="120" t="s">
        <v>1112</v>
      </c>
      <c r="D2996" s="119" t="str">
        <f t="shared" si="46"/>
        <v xml:space="preserve"> </v>
      </c>
    </row>
    <row r="2997" spans="1:4" x14ac:dyDescent="0.25">
      <c r="A2997" s="120" t="s">
        <v>1112</v>
      </c>
      <c r="D2997" s="119" t="str">
        <f t="shared" si="46"/>
        <v xml:space="preserve"> </v>
      </c>
    </row>
    <row r="2998" spans="1:4" x14ac:dyDescent="0.25">
      <c r="A2998" s="120" t="s">
        <v>1112</v>
      </c>
      <c r="D2998" s="119" t="str">
        <f t="shared" si="46"/>
        <v xml:space="preserve"> </v>
      </c>
    </row>
    <row r="2999" spans="1:4" x14ac:dyDescent="0.25">
      <c r="A2999" s="120" t="s">
        <v>1112</v>
      </c>
      <c r="D2999" s="119" t="str">
        <f t="shared" si="46"/>
        <v xml:space="preserve"> </v>
      </c>
    </row>
    <row r="3000" spans="1:4" x14ac:dyDescent="0.25">
      <c r="A3000" s="120" t="s">
        <v>1112</v>
      </c>
      <c r="D3000" s="119" t="str">
        <f t="shared" si="46"/>
        <v xml:space="preserve"> </v>
      </c>
    </row>
    <row r="3001" spans="1:4" x14ac:dyDescent="0.25">
      <c r="A3001" s="120" t="s">
        <v>1112</v>
      </c>
      <c r="D3001" s="119" t="str">
        <f t="shared" si="46"/>
        <v xml:space="preserve"> </v>
      </c>
    </row>
    <row r="3002" spans="1:4" x14ac:dyDescent="0.25">
      <c r="A3002" s="120" t="s">
        <v>1112</v>
      </c>
      <c r="D3002" s="119" t="str">
        <f t="shared" si="46"/>
        <v xml:space="preserve"> </v>
      </c>
    </row>
    <row r="3003" spans="1:4" x14ac:dyDescent="0.25">
      <c r="A3003" s="120" t="s">
        <v>1112</v>
      </c>
      <c r="D3003" s="119" t="str">
        <f t="shared" si="46"/>
        <v xml:space="preserve"> </v>
      </c>
    </row>
    <row r="3004" spans="1:4" x14ac:dyDescent="0.25">
      <c r="A3004" s="120" t="s">
        <v>1112</v>
      </c>
      <c r="D3004" s="119" t="str">
        <f t="shared" si="46"/>
        <v xml:space="preserve"> </v>
      </c>
    </row>
    <row r="3005" spans="1:4" x14ac:dyDescent="0.25">
      <c r="A3005" s="120" t="s">
        <v>1112</v>
      </c>
      <c r="D3005" s="119" t="str">
        <f t="shared" si="46"/>
        <v xml:space="preserve"> </v>
      </c>
    </row>
    <row r="3006" spans="1:4" x14ac:dyDescent="0.25">
      <c r="A3006" s="120" t="s">
        <v>1112</v>
      </c>
      <c r="D3006" s="119" t="str">
        <f t="shared" si="46"/>
        <v xml:space="preserve"> </v>
      </c>
    </row>
    <row r="3007" spans="1:4" x14ac:dyDescent="0.25">
      <c r="A3007" s="120" t="s">
        <v>1112</v>
      </c>
      <c r="D3007" s="119" t="str">
        <f t="shared" si="46"/>
        <v xml:space="preserve"> </v>
      </c>
    </row>
    <row r="3008" spans="1:4" x14ac:dyDescent="0.25">
      <c r="A3008" s="120" t="s">
        <v>1112</v>
      </c>
      <c r="D3008" s="119" t="str">
        <f t="shared" si="46"/>
        <v xml:space="preserve"> </v>
      </c>
    </row>
    <row r="3009" spans="1:4" x14ac:dyDescent="0.25">
      <c r="A3009" s="120" t="s">
        <v>1112</v>
      </c>
      <c r="D3009" s="119" t="str">
        <f t="shared" si="46"/>
        <v xml:space="preserve"> </v>
      </c>
    </row>
    <row r="3010" spans="1:4" x14ac:dyDescent="0.25">
      <c r="A3010" s="120" t="s">
        <v>1112</v>
      </c>
      <c r="D3010" s="119" t="str">
        <f t="shared" si="46"/>
        <v xml:space="preserve"> </v>
      </c>
    </row>
    <row r="3011" spans="1:4" x14ac:dyDescent="0.25">
      <c r="A3011" s="120" t="s">
        <v>1112</v>
      </c>
      <c r="D3011" s="119" t="str">
        <f t="shared" ref="D3011:D3074" si="47">B3011&amp;" "&amp;C3011</f>
        <v xml:space="preserve"> </v>
      </c>
    </row>
    <row r="3012" spans="1:4" x14ac:dyDescent="0.25">
      <c r="A3012" s="120" t="s">
        <v>1112</v>
      </c>
      <c r="D3012" s="119" t="str">
        <f t="shared" si="47"/>
        <v xml:space="preserve"> </v>
      </c>
    </row>
    <row r="3013" spans="1:4" x14ac:dyDescent="0.25">
      <c r="A3013" s="120" t="s">
        <v>1112</v>
      </c>
      <c r="D3013" s="119" t="str">
        <f t="shared" si="47"/>
        <v xml:space="preserve"> </v>
      </c>
    </row>
    <row r="3014" spans="1:4" x14ac:dyDescent="0.25">
      <c r="A3014" s="120" t="s">
        <v>1112</v>
      </c>
      <c r="D3014" s="119" t="str">
        <f t="shared" si="47"/>
        <v xml:space="preserve"> </v>
      </c>
    </row>
    <row r="3015" spans="1:4" x14ac:dyDescent="0.25">
      <c r="A3015" s="120" t="s">
        <v>1112</v>
      </c>
      <c r="D3015" s="119" t="str">
        <f t="shared" si="47"/>
        <v xml:space="preserve"> </v>
      </c>
    </row>
    <row r="3016" spans="1:4" x14ac:dyDescent="0.25">
      <c r="A3016" s="120" t="s">
        <v>1112</v>
      </c>
      <c r="D3016" s="119" t="str">
        <f t="shared" si="47"/>
        <v xml:space="preserve"> </v>
      </c>
    </row>
    <row r="3017" spans="1:4" x14ac:dyDescent="0.25">
      <c r="A3017" s="120" t="s">
        <v>1112</v>
      </c>
      <c r="D3017" s="119" t="str">
        <f t="shared" si="47"/>
        <v xml:space="preserve"> </v>
      </c>
    </row>
    <row r="3018" spans="1:4" x14ac:dyDescent="0.25">
      <c r="A3018" s="120" t="s">
        <v>1112</v>
      </c>
      <c r="D3018" s="119" t="str">
        <f t="shared" si="47"/>
        <v xml:space="preserve"> </v>
      </c>
    </row>
    <row r="3019" spans="1:4" x14ac:dyDescent="0.25">
      <c r="A3019" s="120" t="s">
        <v>1112</v>
      </c>
      <c r="D3019" s="119" t="str">
        <f t="shared" si="47"/>
        <v xml:space="preserve"> </v>
      </c>
    </row>
    <row r="3020" spans="1:4" x14ac:dyDescent="0.25">
      <c r="A3020" s="120" t="s">
        <v>1112</v>
      </c>
      <c r="D3020" s="119" t="str">
        <f t="shared" si="47"/>
        <v xml:space="preserve"> </v>
      </c>
    </row>
    <row r="3021" spans="1:4" x14ac:dyDescent="0.25">
      <c r="A3021" s="120" t="s">
        <v>1112</v>
      </c>
      <c r="D3021" s="119" t="str">
        <f t="shared" si="47"/>
        <v xml:space="preserve"> </v>
      </c>
    </row>
    <row r="3022" spans="1:4" x14ac:dyDescent="0.25">
      <c r="A3022" s="120" t="s">
        <v>1112</v>
      </c>
      <c r="D3022" s="119" t="str">
        <f t="shared" si="47"/>
        <v xml:space="preserve"> </v>
      </c>
    </row>
    <row r="3023" spans="1:4" x14ac:dyDescent="0.25">
      <c r="A3023" s="120" t="s">
        <v>1112</v>
      </c>
      <c r="D3023" s="119" t="str">
        <f t="shared" si="47"/>
        <v xml:space="preserve"> </v>
      </c>
    </row>
    <row r="3024" spans="1:4" x14ac:dyDescent="0.25">
      <c r="A3024" s="120" t="s">
        <v>1112</v>
      </c>
      <c r="D3024" s="119" t="str">
        <f t="shared" si="47"/>
        <v xml:space="preserve"> </v>
      </c>
    </row>
    <row r="3025" spans="1:4" x14ac:dyDescent="0.25">
      <c r="A3025" s="120" t="s">
        <v>1112</v>
      </c>
      <c r="D3025" s="119" t="str">
        <f t="shared" si="47"/>
        <v xml:space="preserve"> </v>
      </c>
    </row>
    <row r="3026" spans="1:4" x14ac:dyDescent="0.25">
      <c r="A3026" s="120" t="s">
        <v>1112</v>
      </c>
      <c r="D3026" s="119" t="str">
        <f t="shared" si="47"/>
        <v xml:space="preserve"> </v>
      </c>
    </row>
    <row r="3027" spans="1:4" x14ac:dyDescent="0.25">
      <c r="A3027" s="120" t="s">
        <v>1112</v>
      </c>
      <c r="D3027" s="119" t="str">
        <f t="shared" si="47"/>
        <v xml:space="preserve"> </v>
      </c>
    </row>
    <row r="3028" spans="1:4" x14ac:dyDescent="0.25">
      <c r="A3028" s="120" t="s">
        <v>1112</v>
      </c>
      <c r="D3028" s="119" t="str">
        <f t="shared" si="47"/>
        <v xml:space="preserve"> </v>
      </c>
    </row>
    <row r="3029" spans="1:4" x14ac:dyDescent="0.25">
      <c r="A3029" s="120" t="s">
        <v>1112</v>
      </c>
      <c r="D3029" s="119" t="str">
        <f t="shared" si="47"/>
        <v xml:space="preserve"> </v>
      </c>
    </row>
    <row r="3030" spans="1:4" x14ac:dyDescent="0.25">
      <c r="A3030" s="120" t="s">
        <v>1112</v>
      </c>
      <c r="D3030" s="119" t="str">
        <f t="shared" si="47"/>
        <v xml:space="preserve"> </v>
      </c>
    </row>
    <row r="3031" spans="1:4" x14ac:dyDescent="0.25">
      <c r="A3031" s="120" t="s">
        <v>1112</v>
      </c>
      <c r="D3031" s="119" t="str">
        <f t="shared" si="47"/>
        <v xml:space="preserve"> </v>
      </c>
    </row>
    <row r="3032" spans="1:4" x14ac:dyDescent="0.25">
      <c r="A3032" s="120" t="s">
        <v>1112</v>
      </c>
      <c r="D3032" s="119" t="str">
        <f t="shared" si="47"/>
        <v xml:space="preserve"> </v>
      </c>
    </row>
    <row r="3033" spans="1:4" x14ac:dyDescent="0.25">
      <c r="A3033" s="120" t="s">
        <v>1112</v>
      </c>
      <c r="D3033" s="119" t="str">
        <f t="shared" si="47"/>
        <v xml:space="preserve"> </v>
      </c>
    </row>
    <row r="3034" spans="1:4" x14ac:dyDescent="0.25">
      <c r="A3034" s="120" t="s">
        <v>1112</v>
      </c>
      <c r="D3034" s="119" t="str">
        <f t="shared" si="47"/>
        <v xml:space="preserve"> </v>
      </c>
    </row>
    <row r="3035" spans="1:4" x14ac:dyDescent="0.25">
      <c r="A3035" s="120" t="s">
        <v>1112</v>
      </c>
      <c r="D3035" s="119" t="str">
        <f t="shared" si="47"/>
        <v xml:space="preserve"> </v>
      </c>
    </row>
    <row r="3036" spans="1:4" x14ac:dyDescent="0.25">
      <c r="A3036" s="120" t="s">
        <v>1112</v>
      </c>
      <c r="D3036" s="119" t="str">
        <f t="shared" si="47"/>
        <v xml:space="preserve"> </v>
      </c>
    </row>
    <row r="3037" spans="1:4" x14ac:dyDescent="0.25">
      <c r="A3037" s="120" t="s">
        <v>1112</v>
      </c>
      <c r="D3037" s="119" t="str">
        <f t="shared" si="47"/>
        <v xml:space="preserve"> </v>
      </c>
    </row>
    <row r="3038" spans="1:4" x14ac:dyDescent="0.25">
      <c r="A3038" s="120" t="s">
        <v>1112</v>
      </c>
      <c r="D3038" s="119" t="str">
        <f t="shared" si="47"/>
        <v xml:space="preserve"> </v>
      </c>
    </row>
    <row r="3039" spans="1:4" x14ac:dyDescent="0.25">
      <c r="A3039" s="120" t="s">
        <v>1112</v>
      </c>
      <c r="D3039" s="119" t="str">
        <f t="shared" si="47"/>
        <v xml:space="preserve"> </v>
      </c>
    </row>
    <row r="3040" spans="1:4" x14ac:dyDescent="0.25">
      <c r="A3040" s="120" t="s">
        <v>1112</v>
      </c>
      <c r="D3040" s="119" t="str">
        <f t="shared" si="47"/>
        <v xml:space="preserve"> </v>
      </c>
    </row>
    <row r="3041" spans="1:4" x14ac:dyDescent="0.25">
      <c r="A3041" s="120" t="s">
        <v>1112</v>
      </c>
      <c r="D3041" s="119" t="str">
        <f t="shared" si="47"/>
        <v xml:space="preserve"> </v>
      </c>
    </row>
    <row r="3042" spans="1:4" x14ac:dyDescent="0.25">
      <c r="A3042" s="120" t="s">
        <v>1112</v>
      </c>
      <c r="D3042" s="119" t="str">
        <f t="shared" si="47"/>
        <v xml:space="preserve"> </v>
      </c>
    </row>
    <row r="3043" spans="1:4" x14ac:dyDescent="0.25">
      <c r="A3043" s="120" t="s">
        <v>1112</v>
      </c>
      <c r="D3043" s="119" t="str">
        <f t="shared" si="47"/>
        <v xml:space="preserve"> </v>
      </c>
    </row>
    <row r="3044" spans="1:4" x14ac:dyDescent="0.25">
      <c r="A3044" s="120" t="s">
        <v>1112</v>
      </c>
      <c r="D3044" s="119" t="str">
        <f t="shared" si="47"/>
        <v xml:space="preserve"> </v>
      </c>
    </row>
    <row r="3045" spans="1:4" x14ac:dyDescent="0.25">
      <c r="A3045" s="120" t="s">
        <v>1112</v>
      </c>
      <c r="D3045" s="119" t="str">
        <f t="shared" si="47"/>
        <v xml:space="preserve"> </v>
      </c>
    </row>
    <row r="3046" spans="1:4" x14ac:dyDescent="0.25">
      <c r="A3046" s="120" t="s">
        <v>1112</v>
      </c>
      <c r="D3046" s="119" t="str">
        <f t="shared" si="47"/>
        <v xml:space="preserve"> </v>
      </c>
    </row>
    <row r="3047" spans="1:4" x14ac:dyDescent="0.25">
      <c r="A3047" s="120" t="s">
        <v>1112</v>
      </c>
      <c r="D3047" s="119" t="str">
        <f t="shared" si="47"/>
        <v xml:space="preserve"> </v>
      </c>
    </row>
    <row r="3048" spans="1:4" x14ac:dyDescent="0.25">
      <c r="A3048" s="120" t="s">
        <v>1112</v>
      </c>
      <c r="D3048" s="119" t="str">
        <f t="shared" si="47"/>
        <v xml:space="preserve"> </v>
      </c>
    </row>
    <row r="3049" spans="1:4" x14ac:dyDescent="0.25">
      <c r="A3049" s="120" t="s">
        <v>1112</v>
      </c>
      <c r="D3049" s="119" t="str">
        <f t="shared" si="47"/>
        <v xml:space="preserve"> </v>
      </c>
    </row>
    <row r="3050" spans="1:4" x14ac:dyDescent="0.25">
      <c r="A3050" s="120" t="s">
        <v>1112</v>
      </c>
      <c r="D3050" s="119" t="str">
        <f t="shared" si="47"/>
        <v xml:space="preserve"> </v>
      </c>
    </row>
    <row r="3051" spans="1:4" x14ac:dyDescent="0.25">
      <c r="A3051" s="120" t="s">
        <v>1112</v>
      </c>
      <c r="D3051" s="119" t="str">
        <f t="shared" si="47"/>
        <v xml:space="preserve"> </v>
      </c>
    </row>
    <row r="3052" spans="1:4" x14ac:dyDescent="0.25">
      <c r="A3052" s="120" t="s">
        <v>1112</v>
      </c>
      <c r="D3052" s="119" t="str">
        <f t="shared" si="47"/>
        <v xml:space="preserve"> </v>
      </c>
    </row>
    <row r="3053" spans="1:4" x14ac:dyDescent="0.25">
      <c r="A3053" s="120" t="s">
        <v>1112</v>
      </c>
      <c r="D3053" s="119" t="str">
        <f t="shared" si="47"/>
        <v xml:space="preserve"> </v>
      </c>
    </row>
    <row r="3054" spans="1:4" x14ac:dyDescent="0.25">
      <c r="A3054" s="120" t="s">
        <v>1112</v>
      </c>
      <c r="D3054" s="119" t="str">
        <f t="shared" si="47"/>
        <v xml:space="preserve"> </v>
      </c>
    </row>
    <row r="3055" spans="1:4" x14ac:dyDescent="0.25">
      <c r="A3055" s="120" t="s">
        <v>1112</v>
      </c>
      <c r="D3055" s="119" t="str">
        <f t="shared" si="47"/>
        <v xml:space="preserve"> </v>
      </c>
    </row>
    <row r="3056" spans="1:4" x14ac:dyDescent="0.25">
      <c r="A3056" s="120" t="s">
        <v>1112</v>
      </c>
      <c r="D3056" s="119" t="str">
        <f t="shared" si="47"/>
        <v xml:space="preserve"> </v>
      </c>
    </row>
    <row r="3057" spans="1:4" x14ac:dyDescent="0.25">
      <c r="A3057" s="120" t="s">
        <v>1112</v>
      </c>
      <c r="D3057" s="119" t="str">
        <f t="shared" si="47"/>
        <v xml:space="preserve"> </v>
      </c>
    </row>
    <row r="3058" spans="1:4" x14ac:dyDescent="0.25">
      <c r="A3058" s="120" t="s">
        <v>1112</v>
      </c>
      <c r="D3058" s="119" t="str">
        <f t="shared" si="47"/>
        <v xml:space="preserve"> </v>
      </c>
    </row>
    <row r="3059" spans="1:4" x14ac:dyDescent="0.25">
      <c r="A3059" s="120" t="s">
        <v>1112</v>
      </c>
      <c r="D3059" s="119" t="str">
        <f t="shared" si="47"/>
        <v xml:space="preserve"> </v>
      </c>
    </row>
    <row r="3060" spans="1:4" x14ac:dyDescent="0.25">
      <c r="A3060" s="120" t="s">
        <v>1112</v>
      </c>
      <c r="D3060" s="119" t="str">
        <f t="shared" si="47"/>
        <v xml:space="preserve"> </v>
      </c>
    </row>
    <row r="3061" spans="1:4" x14ac:dyDescent="0.25">
      <c r="A3061" s="120" t="s">
        <v>1112</v>
      </c>
      <c r="D3061" s="119" t="str">
        <f t="shared" si="47"/>
        <v xml:space="preserve"> </v>
      </c>
    </row>
    <row r="3062" spans="1:4" x14ac:dyDescent="0.25">
      <c r="A3062" s="120" t="s">
        <v>1112</v>
      </c>
      <c r="D3062" s="119" t="str">
        <f t="shared" si="47"/>
        <v xml:space="preserve"> </v>
      </c>
    </row>
    <row r="3063" spans="1:4" x14ac:dyDescent="0.25">
      <c r="A3063" s="120" t="s">
        <v>1112</v>
      </c>
      <c r="D3063" s="119" t="str">
        <f t="shared" si="47"/>
        <v xml:space="preserve"> </v>
      </c>
    </row>
    <row r="3064" spans="1:4" x14ac:dyDescent="0.25">
      <c r="A3064" s="120" t="s">
        <v>1112</v>
      </c>
      <c r="D3064" s="119" t="str">
        <f t="shared" si="47"/>
        <v xml:space="preserve"> </v>
      </c>
    </row>
    <row r="3065" spans="1:4" x14ac:dyDescent="0.25">
      <c r="A3065" s="120" t="s">
        <v>1112</v>
      </c>
      <c r="D3065" s="119" t="str">
        <f t="shared" si="47"/>
        <v xml:space="preserve"> </v>
      </c>
    </row>
    <row r="3066" spans="1:4" x14ac:dyDescent="0.25">
      <c r="A3066" s="120" t="s">
        <v>1112</v>
      </c>
      <c r="D3066" s="119" t="str">
        <f t="shared" si="47"/>
        <v xml:space="preserve"> </v>
      </c>
    </row>
    <row r="3067" spans="1:4" x14ac:dyDescent="0.25">
      <c r="A3067" s="120" t="s">
        <v>1112</v>
      </c>
      <c r="D3067" s="119" t="str">
        <f t="shared" si="47"/>
        <v xml:space="preserve"> </v>
      </c>
    </row>
    <row r="3068" spans="1:4" x14ac:dyDescent="0.25">
      <c r="A3068" s="120" t="s">
        <v>1112</v>
      </c>
      <c r="D3068" s="119" t="str">
        <f t="shared" si="47"/>
        <v xml:space="preserve"> </v>
      </c>
    </row>
    <row r="3069" spans="1:4" x14ac:dyDescent="0.25">
      <c r="A3069" s="120" t="s">
        <v>1112</v>
      </c>
      <c r="D3069" s="119" t="str">
        <f t="shared" si="47"/>
        <v xml:space="preserve"> </v>
      </c>
    </row>
    <row r="3070" spans="1:4" x14ac:dyDescent="0.25">
      <c r="A3070" s="120" t="s">
        <v>1112</v>
      </c>
      <c r="D3070" s="119" t="str">
        <f t="shared" si="47"/>
        <v xml:space="preserve"> </v>
      </c>
    </row>
    <row r="3071" spans="1:4" x14ac:dyDescent="0.25">
      <c r="A3071" s="120" t="s">
        <v>1112</v>
      </c>
      <c r="D3071" s="119" t="str">
        <f t="shared" si="47"/>
        <v xml:space="preserve"> </v>
      </c>
    </row>
    <row r="3072" spans="1:4" x14ac:dyDescent="0.25">
      <c r="A3072" s="120" t="s">
        <v>1112</v>
      </c>
      <c r="D3072" s="119" t="str">
        <f t="shared" si="47"/>
        <v xml:space="preserve"> </v>
      </c>
    </row>
    <row r="3073" spans="1:4" x14ac:dyDescent="0.25">
      <c r="A3073" s="120" t="s">
        <v>1112</v>
      </c>
      <c r="D3073" s="119" t="str">
        <f t="shared" si="47"/>
        <v xml:space="preserve"> </v>
      </c>
    </row>
    <row r="3074" spans="1:4" x14ac:dyDescent="0.25">
      <c r="A3074" s="120" t="s">
        <v>1112</v>
      </c>
      <c r="D3074" s="119" t="str">
        <f t="shared" si="47"/>
        <v xml:space="preserve"> </v>
      </c>
    </row>
    <row r="3075" spans="1:4" x14ac:dyDescent="0.25">
      <c r="A3075" s="120" t="s">
        <v>1112</v>
      </c>
      <c r="D3075" s="119" t="str">
        <f t="shared" ref="D3075:D3138" si="48">B3075&amp;" "&amp;C3075</f>
        <v xml:space="preserve"> </v>
      </c>
    </row>
    <row r="3076" spans="1:4" x14ac:dyDescent="0.25">
      <c r="A3076" s="120" t="s">
        <v>1112</v>
      </c>
      <c r="D3076" s="119" t="str">
        <f t="shared" si="48"/>
        <v xml:space="preserve"> </v>
      </c>
    </row>
    <row r="3077" spans="1:4" x14ac:dyDescent="0.25">
      <c r="A3077" s="120" t="s">
        <v>1112</v>
      </c>
      <c r="D3077" s="119" t="str">
        <f t="shared" si="48"/>
        <v xml:space="preserve"> </v>
      </c>
    </row>
    <row r="3078" spans="1:4" x14ac:dyDescent="0.25">
      <c r="A3078" s="120" t="s">
        <v>1112</v>
      </c>
      <c r="D3078" s="119" t="str">
        <f t="shared" si="48"/>
        <v xml:space="preserve"> </v>
      </c>
    </row>
    <row r="3079" spans="1:4" x14ac:dyDescent="0.25">
      <c r="A3079" s="120" t="s">
        <v>1112</v>
      </c>
      <c r="D3079" s="119" t="str">
        <f t="shared" si="48"/>
        <v xml:space="preserve"> </v>
      </c>
    </row>
    <row r="3080" spans="1:4" x14ac:dyDescent="0.25">
      <c r="A3080" s="120" t="s">
        <v>1112</v>
      </c>
      <c r="D3080" s="119" t="str">
        <f t="shared" si="48"/>
        <v xml:space="preserve"> </v>
      </c>
    </row>
    <row r="3081" spans="1:4" x14ac:dyDescent="0.25">
      <c r="A3081" s="120" t="s">
        <v>1112</v>
      </c>
      <c r="D3081" s="119" t="str">
        <f t="shared" si="48"/>
        <v xml:space="preserve"> </v>
      </c>
    </row>
    <row r="3082" spans="1:4" x14ac:dyDescent="0.25">
      <c r="A3082" s="120" t="s">
        <v>1112</v>
      </c>
      <c r="D3082" s="119" t="str">
        <f t="shared" si="48"/>
        <v xml:space="preserve"> </v>
      </c>
    </row>
    <row r="3083" spans="1:4" x14ac:dyDescent="0.25">
      <c r="A3083" s="120" t="s">
        <v>1112</v>
      </c>
      <c r="D3083" s="119" t="str">
        <f t="shared" si="48"/>
        <v xml:space="preserve"> </v>
      </c>
    </row>
    <row r="3084" spans="1:4" x14ac:dyDescent="0.25">
      <c r="A3084" s="120" t="s">
        <v>1112</v>
      </c>
      <c r="D3084" s="119" t="str">
        <f t="shared" si="48"/>
        <v xml:space="preserve"> </v>
      </c>
    </row>
    <row r="3085" spans="1:4" x14ac:dyDescent="0.25">
      <c r="A3085" s="120" t="s">
        <v>1112</v>
      </c>
      <c r="D3085" s="119" t="str">
        <f t="shared" si="48"/>
        <v xml:space="preserve"> </v>
      </c>
    </row>
    <row r="3086" spans="1:4" x14ac:dyDescent="0.25">
      <c r="A3086" s="120" t="s">
        <v>1112</v>
      </c>
      <c r="D3086" s="119" t="str">
        <f t="shared" si="48"/>
        <v xml:space="preserve"> </v>
      </c>
    </row>
    <row r="3087" spans="1:4" x14ac:dyDescent="0.25">
      <c r="A3087" s="120" t="s">
        <v>1112</v>
      </c>
      <c r="D3087" s="119" t="str">
        <f t="shared" si="48"/>
        <v xml:space="preserve"> </v>
      </c>
    </row>
    <row r="3088" spans="1:4" x14ac:dyDescent="0.25">
      <c r="A3088" s="120" t="s">
        <v>1112</v>
      </c>
      <c r="D3088" s="119" t="str">
        <f t="shared" si="48"/>
        <v xml:space="preserve"> </v>
      </c>
    </row>
    <row r="3089" spans="1:4" x14ac:dyDescent="0.25">
      <c r="A3089" s="120" t="s">
        <v>1112</v>
      </c>
      <c r="D3089" s="119" t="str">
        <f t="shared" si="48"/>
        <v xml:space="preserve"> </v>
      </c>
    </row>
    <row r="3090" spans="1:4" x14ac:dyDescent="0.25">
      <c r="A3090" s="120" t="s">
        <v>1112</v>
      </c>
      <c r="D3090" s="119" t="str">
        <f t="shared" si="48"/>
        <v xml:space="preserve"> </v>
      </c>
    </row>
    <row r="3091" spans="1:4" x14ac:dyDescent="0.25">
      <c r="A3091" s="120" t="s">
        <v>1112</v>
      </c>
      <c r="D3091" s="119" t="str">
        <f t="shared" si="48"/>
        <v xml:space="preserve"> </v>
      </c>
    </row>
    <row r="3092" spans="1:4" x14ac:dyDescent="0.25">
      <c r="A3092" s="120" t="s">
        <v>1112</v>
      </c>
      <c r="D3092" s="119" t="str">
        <f t="shared" si="48"/>
        <v xml:space="preserve"> </v>
      </c>
    </row>
    <row r="3093" spans="1:4" x14ac:dyDescent="0.25">
      <c r="A3093" s="120" t="s">
        <v>1112</v>
      </c>
      <c r="D3093" s="119" t="str">
        <f t="shared" si="48"/>
        <v xml:space="preserve"> </v>
      </c>
    </row>
    <row r="3094" spans="1:4" x14ac:dyDescent="0.25">
      <c r="A3094" s="120" t="s">
        <v>1112</v>
      </c>
      <c r="D3094" s="119" t="str">
        <f t="shared" si="48"/>
        <v xml:space="preserve"> </v>
      </c>
    </row>
    <row r="3095" spans="1:4" x14ac:dyDescent="0.25">
      <c r="A3095" s="120" t="s">
        <v>1112</v>
      </c>
      <c r="D3095" s="119" t="str">
        <f t="shared" si="48"/>
        <v xml:space="preserve"> </v>
      </c>
    </row>
    <row r="3096" spans="1:4" x14ac:dyDescent="0.25">
      <c r="A3096" s="120" t="s">
        <v>1112</v>
      </c>
      <c r="D3096" s="119" t="str">
        <f t="shared" si="48"/>
        <v xml:space="preserve"> </v>
      </c>
    </row>
    <row r="3097" spans="1:4" x14ac:dyDescent="0.25">
      <c r="A3097" s="120" t="s">
        <v>1112</v>
      </c>
      <c r="D3097" s="119" t="str">
        <f t="shared" si="48"/>
        <v xml:space="preserve"> </v>
      </c>
    </row>
    <row r="3098" spans="1:4" x14ac:dyDescent="0.25">
      <c r="A3098" s="120" t="s">
        <v>1112</v>
      </c>
      <c r="D3098" s="119" t="str">
        <f t="shared" si="48"/>
        <v xml:space="preserve"> </v>
      </c>
    </row>
    <row r="3099" spans="1:4" x14ac:dyDescent="0.25">
      <c r="A3099" s="120" t="s">
        <v>1112</v>
      </c>
      <c r="D3099" s="119" t="str">
        <f t="shared" si="48"/>
        <v xml:space="preserve"> </v>
      </c>
    </row>
    <row r="3100" spans="1:4" x14ac:dyDescent="0.25">
      <c r="A3100" s="120" t="s">
        <v>1112</v>
      </c>
      <c r="D3100" s="119" t="str">
        <f t="shared" si="48"/>
        <v xml:space="preserve"> </v>
      </c>
    </row>
    <row r="3101" spans="1:4" x14ac:dyDescent="0.25">
      <c r="A3101" s="120" t="s">
        <v>1112</v>
      </c>
      <c r="D3101" s="119" t="str">
        <f t="shared" si="48"/>
        <v xml:space="preserve"> </v>
      </c>
    </row>
    <row r="3102" spans="1:4" x14ac:dyDescent="0.25">
      <c r="A3102" s="120" t="s">
        <v>1112</v>
      </c>
      <c r="D3102" s="119" t="str">
        <f t="shared" si="48"/>
        <v xml:space="preserve"> </v>
      </c>
    </row>
    <row r="3103" spans="1:4" x14ac:dyDescent="0.25">
      <c r="A3103" s="120" t="s">
        <v>1112</v>
      </c>
      <c r="D3103" s="119" t="str">
        <f t="shared" si="48"/>
        <v xml:space="preserve"> </v>
      </c>
    </row>
    <row r="3104" spans="1:4" x14ac:dyDescent="0.25">
      <c r="A3104" s="120" t="s">
        <v>1112</v>
      </c>
      <c r="D3104" s="119" t="str">
        <f t="shared" si="48"/>
        <v xml:space="preserve"> </v>
      </c>
    </row>
    <row r="3105" spans="1:4" x14ac:dyDescent="0.25">
      <c r="A3105" s="120" t="s">
        <v>1112</v>
      </c>
      <c r="D3105" s="119" t="str">
        <f t="shared" si="48"/>
        <v xml:space="preserve"> </v>
      </c>
    </row>
    <row r="3106" spans="1:4" x14ac:dyDescent="0.25">
      <c r="A3106" s="120" t="s">
        <v>1112</v>
      </c>
      <c r="D3106" s="119" t="str">
        <f t="shared" si="48"/>
        <v xml:space="preserve"> </v>
      </c>
    </row>
    <row r="3107" spans="1:4" x14ac:dyDescent="0.25">
      <c r="A3107" s="120" t="s">
        <v>1112</v>
      </c>
      <c r="D3107" s="119" t="str">
        <f t="shared" si="48"/>
        <v xml:space="preserve"> </v>
      </c>
    </row>
    <row r="3108" spans="1:4" x14ac:dyDescent="0.25">
      <c r="A3108" s="120" t="s">
        <v>1112</v>
      </c>
      <c r="D3108" s="119" t="str">
        <f t="shared" si="48"/>
        <v xml:space="preserve"> </v>
      </c>
    </row>
    <row r="3109" spans="1:4" x14ac:dyDescent="0.25">
      <c r="A3109" s="120" t="s">
        <v>1112</v>
      </c>
      <c r="D3109" s="119" t="str">
        <f t="shared" si="48"/>
        <v xml:space="preserve"> </v>
      </c>
    </row>
    <row r="3110" spans="1:4" x14ac:dyDescent="0.25">
      <c r="A3110" s="120" t="s">
        <v>1112</v>
      </c>
      <c r="D3110" s="119" t="str">
        <f t="shared" si="48"/>
        <v xml:space="preserve"> </v>
      </c>
    </row>
    <row r="3111" spans="1:4" x14ac:dyDescent="0.25">
      <c r="A3111" s="120" t="s">
        <v>1112</v>
      </c>
      <c r="D3111" s="119" t="str">
        <f t="shared" si="48"/>
        <v xml:space="preserve"> </v>
      </c>
    </row>
    <row r="3112" spans="1:4" x14ac:dyDescent="0.25">
      <c r="A3112" s="120" t="s">
        <v>1112</v>
      </c>
      <c r="D3112" s="119" t="str">
        <f t="shared" si="48"/>
        <v xml:space="preserve"> </v>
      </c>
    </row>
    <row r="3113" spans="1:4" x14ac:dyDescent="0.25">
      <c r="A3113" s="120" t="s">
        <v>1112</v>
      </c>
      <c r="D3113" s="119" t="str">
        <f t="shared" si="48"/>
        <v xml:space="preserve"> </v>
      </c>
    </row>
    <row r="3114" spans="1:4" x14ac:dyDescent="0.25">
      <c r="A3114" s="120" t="s">
        <v>1112</v>
      </c>
      <c r="D3114" s="119" t="str">
        <f t="shared" si="48"/>
        <v xml:space="preserve"> </v>
      </c>
    </row>
    <row r="3115" spans="1:4" x14ac:dyDescent="0.25">
      <c r="A3115" s="120" t="s">
        <v>1112</v>
      </c>
      <c r="D3115" s="119" t="str">
        <f t="shared" si="48"/>
        <v xml:space="preserve"> </v>
      </c>
    </row>
    <row r="3116" spans="1:4" x14ac:dyDescent="0.25">
      <c r="A3116" s="120" t="s">
        <v>1112</v>
      </c>
      <c r="D3116" s="119" t="str">
        <f t="shared" si="48"/>
        <v xml:space="preserve"> </v>
      </c>
    </row>
    <row r="3117" spans="1:4" x14ac:dyDescent="0.25">
      <c r="A3117" s="120" t="s">
        <v>1112</v>
      </c>
      <c r="D3117" s="119" t="str">
        <f t="shared" si="48"/>
        <v xml:space="preserve"> </v>
      </c>
    </row>
    <row r="3118" spans="1:4" x14ac:dyDescent="0.25">
      <c r="A3118" s="120" t="s">
        <v>1112</v>
      </c>
      <c r="D3118" s="119" t="str">
        <f t="shared" si="48"/>
        <v xml:space="preserve"> </v>
      </c>
    </row>
    <row r="3119" spans="1:4" x14ac:dyDescent="0.25">
      <c r="A3119" s="120" t="s">
        <v>1112</v>
      </c>
      <c r="D3119" s="119" t="str">
        <f t="shared" si="48"/>
        <v xml:space="preserve"> </v>
      </c>
    </row>
    <row r="3120" spans="1:4" x14ac:dyDescent="0.25">
      <c r="A3120" s="120" t="s">
        <v>1112</v>
      </c>
      <c r="D3120" s="119" t="str">
        <f t="shared" si="48"/>
        <v xml:space="preserve"> </v>
      </c>
    </row>
    <row r="3121" spans="1:4" x14ac:dyDescent="0.25">
      <c r="A3121" s="120" t="s">
        <v>1112</v>
      </c>
      <c r="D3121" s="119" t="str">
        <f t="shared" si="48"/>
        <v xml:space="preserve"> </v>
      </c>
    </row>
    <row r="3122" spans="1:4" x14ac:dyDescent="0.25">
      <c r="A3122" s="120" t="s">
        <v>1112</v>
      </c>
      <c r="D3122" s="119" t="str">
        <f t="shared" si="48"/>
        <v xml:space="preserve"> </v>
      </c>
    </row>
    <row r="3123" spans="1:4" x14ac:dyDescent="0.25">
      <c r="A3123" s="120" t="s">
        <v>1112</v>
      </c>
      <c r="D3123" s="119" t="str">
        <f t="shared" si="48"/>
        <v xml:space="preserve"> </v>
      </c>
    </row>
    <row r="3124" spans="1:4" x14ac:dyDescent="0.25">
      <c r="A3124" s="120" t="s">
        <v>1112</v>
      </c>
      <c r="D3124" s="119" t="str">
        <f t="shared" si="48"/>
        <v xml:space="preserve"> </v>
      </c>
    </row>
    <row r="3125" spans="1:4" x14ac:dyDescent="0.25">
      <c r="A3125" s="120" t="s">
        <v>1112</v>
      </c>
      <c r="D3125" s="119" t="str">
        <f t="shared" si="48"/>
        <v xml:space="preserve"> </v>
      </c>
    </row>
    <row r="3126" spans="1:4" x14ac:dyDescent="0.25">
      <c r="A3126" s="120" t="s">
        <v>1112</v>
      </c>
      <c r="D3126" s="119" t="str">
        <f t="shared" si="48"/>
        <v xml:space="preserve"> </v>
      </c>
    </row>
    <row r="3127" spans="1:4" x14ac:dyDescent="0.25">
      <c r="A3127" s="120" t="s">
        <v>1112</v>
      </c>
      <c r="D3127" s="119" t="str">
        <f t="shared" si="48"/>
        <v xml:space="preserve"> </v>
      </c>
    </row>
    <row r="3128" spans="1:4" x14ac:dyDescent="0.25">
      <c r="A3128" s="120" t="s">
        <v>1112</v>
      </c>
      <c r="D3128" s="119" t="str">
        <f t="shared" si="48"/>
        <v xml:space="preserve"> </v>
      </c>
    </row>
    <row r="3129" spans="1:4" x14ac:dyDescent="0.25">
      <c r="A3129" s="120" t="s">
        <v>1112</v>
      </c>
      <c r="D3129" s="119" t="str">
        <f t="shared" si="48"/>
        <v xml:space="preserve"> </v>
      </c>
    </row>
    <row r="3130" spans="1:4" x14ac:dyDescent="0.25">
      <c r="A3130" s="120" t="s">
        <v>1112</v>
      </c>
      <c r="D3130" s="119" t="str">
        <f t="shared" si="48"/>
        <v xml:space="preserve"> </v>
      </c>
    </row>
    <row r="3131" spans="1:4" x14ac:dyDescent="0.25">
      <c r="A3131" s="120" t="s">
        <v>1112</v>
      </c>
      <c r="D3131" s="119" t="str">
        <f t="shared" si="48"/>
        <v xml:space="preserve"> </v>
      </c>
    </row>
    <row r="3132" spans="1:4" x14ac:dyDescent="0.25">
      <c r="A3132" s="120" t="s">
        <v>1112</v>
      </c>
      <c r="D3132" s="119" t="str">
        <f t="shared" si="48"/>
        <v xml:space="preserve"> </v>
      </c>
    </row>
    <row r="3133" spans="1:4" x14ac:dyDescent="0.25">
      <c r="A3133" s="120" t="s">
        <v>1112</v>
      </c>
      <c r="D3133" s="119" t="str">
        <f t="shared" si="48"/>
        <v xml:space="preserve"> </v>
      </c>
    </row>
    <row r="3134" spans="1:4" x14ac:dyDescent="0.25">
      <c r="A3134" s="120" t="s">
        <v>1112</v>
      </c>
      <c r="D3134" s="119" t="str">
        <f t="shared" si="48"/>
        <v xml:space="preserve"> </v>
      </c>
    </row>
    <row r="3135" spans="1:4" x14ac:dyDescent="0.25">
      <c r="A3135" s="120" t="s">
        <v>1112</v>
      </c>
      <c r="D3135" s="119" t="str">
        <f t="shared" si="48"/>
        <v xml:space="preserve"> </v>
      </c>
    </row>
    <row r="3136" spans="1:4" x14ac:dyDescent="0.25">
      <c r="A3136" s="120" t="s">
        <v>1112</v>
      </c>
      <c r="D3136" s="119" t="str">
        <f t="shared" si="48"/>
        <v xml:space="preserve"> </v>
      </c>
    </row>
    <row r="3137" spans="1:4" x14ac:dyDescent="0.25">
      <c r="A3137" s="120" t="s">
        <v>1112</v>
      </c>
      <c r="D3137" s="119" t="str">
        <f t="shared" si="48"/>
        <v xml:space="preserve"> </v>
      </c>
    </row>
    <row r="3138" spans="1:4" x14ac:dyDescent="0.25">
      <c r="A3138" s="120" t="s">
        <v>1112</v>
      </c>
      <c r="D3138" s="119" t="str">
        <f t="shared" si="48"/>
        <v xml:space="preserve"> </v>
      </c>
    </row>
    <row r="3139" spans="1:4" x14ac:dyDescent="0.25">
      <c r="A3139" s="120" t="s">
        <v>1112</v>
      </c>
      <c r="D3139" s="119" t="str">
        <f t="shared" ref="D3139:D3202" si="49">B3139&amp;" "&amp;C3139</f>
        <v xml:space="preserve"> </v>
      </c>
    </row>
    <row r="3140" spans="1:4" x14ac:dyDescent="0.25">
      <c r="A3140" s="120" t="s">
        <v>1112</v>
      </c>
      <c r="D3140" s="119" t="str">
        <f t="shared" si="49"/>
        <v xml:space="preserve"> </v>
      </c>
    </row>
    <row r="3141" spans="1:4" x14ac:dyDescent="0.25">
      <c r="A3141" s="120" t="s">
        <v>1112</v>
      </c>
      <c r="D3141" s="119" t="str">
        <f t="shared" si="49"/>
        <v xml:space="preserve"> </v>
      </c>
    </row>
    <row r="3142" spans="1:4" x14ac:dyDescent="0.25">
      <c r="A3142" s="120" t="s">
        <v>1112</v>
      </c>
      <c r="D3142" s="119" t="str">
        <f t="shared" si="49"/>
        <v xml:space="preserve"> </v>
      </c>
    </row>
    <row r="3143" spans="1:4" x14ac:dyDescent="0.25">
      <c r="A3143" s="120" t="s">
        <v>1112</v>
      </c>
      <c r="D3143" s="119" t="str">
        <f t="shared" si="49"/>
        <v xml:space="preserve"> </v>
      </c>
    </row>
    <row r="3144" spans="1:4" x14ac:dyDescent="0.25">
      <c r="A3144" s="120" t="s">
        <v>1112</v>
      </c>
      <c r="D3144" s="119" t="str">
        <f t="shared" si="49"/>
        <v xml:space="preserve"> </v>
      </c>
    </row>
    <row r="3145" spans="1:4" x14ac:dyDescent="0.25">
      <c r="A3145" s="120" t="s">
        <v>1112</v>
      </c>
      <c r="D3145" s="119" t="str">
        <f t="shared" si="49"/>
        <v xml:space="preserve"> </v>
      </c>
    </row>
    <row r="3146" spans="1:4" x14ac:dyDescent="0.25">
      <c r="A3146" s="120" t="s">
        <v>1112</v>
      </c>
      <c r="D3146" s="119" t="str">
        <f t="shared" si="49"/>
        <v xml:space="preserve"> </v>
      </c>
    </row>
    <row r="3147" spans="1:4" x14ac:dyDescent="0.25">
      <c r="A3147" s="120" t="s">
        <v>1112</v>
      </c>
      <c r="D3147" s="119" t="str">
        <f t="shared" si="49"/>
        <v xml:space="preserve"> </v>
      </c>
    </row>
    <row r="3148" spans="1:4" x14ac:dyDescent="0.25">
      <c r="A3148" s="120" t="s">
        <v>1112</v>
      </c>
      <c r="D3148" s="119" t="str">
        <f t="shared" si="49"/>
        <v xml:space="preserve"> </v>
      </c>
    </row>
    <row r="3149" spans="1:4" x14ac:dyDescent="0.25">
      <c r="A3149" s="120" t="s">
        <v>1112</v>
      </c>
      <c r="D3149" s="119" t="str">
        <f t="shared" si="49"/>
        <v xml:space="preserve"> </v>
      </c>
    </row>
    <row r="3150" spans="1:4" x14ac:dyDescent="0.25">
      <c r="A3150" s="120" t="s">
        <v>1112</v>
      </c>
      <c r="D3150" s="119" t="str">
        <f t="shared" si="49"/>
        <v xml:space="preserve"> </v>
      </c>
    </row>
    <row r="3151" spans="1:4" x14ac:dyDescent="0.25">
      <c r="A3151" s="120" t="s">
        <v>1112</v>
      </c>
      <c r="D3151" s="119" t="str">
        <f t="shared" si="49"/>
        <v xml:space="preserve"> </v>
      </c>
    </row>
    <row r="3152" spans="1:4" x14ac:dyDescent="0.25">
      <c r="A3152" s="120" t="s">
        <v>1112</v>
      </c>
      <c r="D3152" s="119" t="str">
        <f t="shared" si="49"/>
        <v xml:space="preserve"> </v>
      </c>
    </row>
    <row r="3153" spans="1:4" x14ac:dyDescent="0.25">
      <c r="A3153" s="120" t="s">
        <v>1112</v>
      </c>
      <c r="D3153" s="119" t="str">
        <f t="shared" si="49"/>
        <v xml:space="preserve"> </v>
      </c>
    </row>
    <row r="3154" spans="1:4" x14ac:dyDescent="0.25">
      <c r="A3154" s="120" t="s">
        <v>1112</v>
      </c>
      <c r="D3154" s="119" t="str">
        <f t="shared" si="49"/>
        <v xml:space="preserve"> </v>
      </c>
    </row>
    <row r="3155" spans="1:4" x14ac:dyDescent="0.25">
      <c r="A3155" s="120" t="s">
        <v>1112</v>
      </c>
      <c r="D3155" s="119" t="str">
        <f t="shared" si="49"/>
        <v xml:space="preserve"> </v>
      </c>
    </row>
    <row r="3156" spans="1:4" x14ac:dyDescent="0.25">
      <c r="A3156" s="120" t="s">
        <v>1112</v>
      </c>
      <c r="D3156" s="119" t="str">
        <f t="shared" si="49"/>
        <v xml:space="preserve"> </v>
      </c>
    </row>
    <row r="3157" spans="1:4" x14ac:dyDescent="0.25">
      <c r="A3157" s="120" t="s">
        <v>1112</v>
      </c>
      <c r="D3157" s="119" t="str">
        <f t="shared" si="49"/>
        <v xml:space="preserve"> </v>
      </c>
    </row>
    <row r="3158" spans="1:4" x14ac:dyDescent="0.25">
      <c r="A3158" s="120" t="s">
        <v>1112</v>
      </c>
      <c r="D3158" s="119" t="str">
        <f t="shared" si="49"/>
        <v xml:space="preserve"> </v>
      </c>
    </row>
    <row r="3159" spans="1:4" x14ac:dyDescent="0.25">
      <c r="A3159" s="120" t="s">
        <v>1112</v>
      </c>
      <c r="D3159" s="119" t="str">
        <f t="shared" si="49"/>
        <v xml:space="preserve"> </v>
      </c>
    </row>
    <row r="3160" spans="1:4" x14ac:dyDescent="0.25">
      <c r="A3160" s="120" t="s">
        <v>1112</v>
      </c>
      <c r="D3160" s="119" t="str">
        <f t="shared" si="49"/>
        <v xml:space="preserve"> </v>
      </c>
    </row>
    <row r="3161" spans="1:4" x14ac:dyDescent="0.25">
      <c r="A3161" s="120" t="s">
        <v>1112</v>
      </c>
      <c r="D3161" s="119" t="str">
        <f t="shared" si="49"/>
        <v xml:space="preserve"> </v>
      </c>
    </row>
    <row r="3162" spans="1:4" x14ac:dyDescent="0.25">
      <c r="A3162" s="120" t="s">
        <v>1112</v>
      </c>
      <c r="D3162" s="119" t="str">
        <f t="shared" si="49"/>
        <v xml:space="preserve"> </v>
      </c>
    </row>
    <row r="3163" spans="1:4" x14ac:dyDescent="0.25">
      <c r="A3163" s="120" t="s">
        <v>1112</v>
      </c>
      <c r="D3163" s="119" t="str">
        <f t="shared" si="49"/>
        <v xml:space="preserve"> </v>
      </c>
    </row>
    <row r="3164" spans="1:4" x14ac:dyDescent="0.25">
      <c r="A3164" s="120" t="s">
        <v>1112</v>
      </c>
      <c r="D3164" s="119" t="str">
        <f t="shared" si="49"/>
        <v xml:space="preserve"> </v>
      </c>
    </row>
    <row r="3165" spans="1:4" x14ac:dyDescent="0.25">
      <c r="A3165" s="120" t="s">
        <v>1112</v>
      </c>
      <c r="D3165" s="119" t="str">
        <f t="shared" si="49"/>
        <v xml:space="preserve"> </v>
      </c>
    </row>
    <row r="3166" spans="1:4" x14ac:dyDescent="0.25">
      <c r="A3166" s="120" t="s">
        <v>1112</v>
      </c>
      <c r="D3166" s="119" t="str">
        <f t="shared" si="49"/>
        <v xml:space="preserve"> </v>
      </c>
    </row>
    <row r="3167" spans="1:4" x14ac:dyDescent="0.25">
      <c r="A3167" s="120" t="s">
        <v>1112</v>
      </c>
      <c r="D3167" s="119" t="str">
        <f t="shared" si="49"/>
        <v xml:space="preserve"> </v>
      </c>
    </row>
    <row r="3168" spans="1:4" x14ac:dyDescent="0.25">
      <c r="A3168" s="120" t="s">
        <v>1112</v>
      </c>
      <c r="D3168" s="119" t="str">
        <f t="shared" si="49"/>
        <v xml:space="preserve"> </v>
      </c>
    </row>
    <row r="3169" spans="1:4" x14ac:dyDescent="0.25">
      <c r="A3169" s="120" t="s">
        <v>1112</v>
      </c>
      <c r="D3169" s="119" t="str">
        <f t="shared" si="49"/>
        <v xml:space="preserve"> </v>
      </c>
    </row>
    <row r="3170" spans="1:4" x14ac:dyDescent="0.25">
      <c r="A3170" s="120" t="s">
        <v>1112</v>
      </c>
      <c r="D3170" s="119" t="str">
        <f t="shared" si="49"/>
        <v xml:space="preserve"> </v>
      </c>
    </row>
    <row r="3171" spans="1:4" x14ac:dyDescent="0.25">
      <c r="A3171" s="120" t="s">
        <v>1112</v>
      </c>
      <c r="D3171" s="119" t="str">
        <f t="shared" si="49"/>
        <v xml:space="preserve"> </v>
      </c>
    </row>
    <row r="3172" spans="1:4" x14ac:dyDescent="0.25">
      <c r="A3172" s="120" t="s">
        <v>1112</v>
      </c>
      <c r="D3172" s="119" t="str">
        <f t="shared" si="49"/>
        <v xml:space="preserve"> </v>
      </c>
    </row>
    <row r="3173" spans="1:4" x14ac:dyDescent="0.25">
      <c r="A3173" s="120" t="s">
        <v>1112</v>
      </c>
      <c r="D3173" s="119" t="str">
        <f t="shared" si="49"/>
        <v xml:space="preserve"> </v>
      </c>
    </row>
    <row r="3174" spans="1:4" x14ac:dyDescent="0.25">
      <c r="A3174" s="120" t="s">
        <v>1112</v>
      </c>
      <c r="D3174" s="119" t="str">
        <f t="shared" si="49"/>
        <v xml:space="preserve"> </v>
      </c>
    </row>
    <row r="3175" spans="1:4" x14ac:dyDescent="0.25">
      <c r="A3175" s="120" t="s">
        <v>1112</v>
      </c>
      <c r="D3175" s="119" t="str">
        <f t="shared" si="49"/>
        <v xml:space="preserve"> </v>
      </c>
    </row>
    <row r="3176" spans="1:4" x14ac:dyDescent="0.25">
      <c r="A3176" s="120" t="s">
        <v>1112</v>
      </c>
      <c r="D3176" s="119" t="str">
        <f t="shared" si="49"/>
        <v xml:space="preserve"> </v>
      </c>
    </row>
    <row r="3177" spans="1:4" x14ac:dyDescent="0.25">
      <c r="A3177" s="120" t="s">
        <v>1112</v>
      </c>
      <c r="D3177" s="119" t="str">
        <f t="shared" si="49"/>
        <v xml:space="preserve"> </v>
      </c>
    </row>
    <row r="3178" spans="1:4" x14ac:dyDescent="0.25">
      <c r="A3178" s="120" t="s">
        <v>1112</v>
      </c>
      <c r="D3178" s="119" t="str">
        <f t="shared" si="49"/>
        <v xml:space="preserve"> </v>
      </c>
    </row>
    <row r="3179" spans="1:4" x14ac:dyDescent="0.25">
      <c r="A3179" s="120" t="s">
        <v>1112</v>
      </c>
      <c r="D3179" s="119" t="str">
        <f t="shared" si="49"/>
        <v xml:space="preserve"> </v>
      </c>
    </row>
    <row r="3180" spans="1:4" x14ac:dyDescent="0.25">
      <c r="A3180" s="120" t="s">
        <v>1112</v>
      </c>
      <c r="D3180" s="119" t="str">
        <f t="shared" si="49"/>
        <v xml:space="preserve"> </v>
      </c>
    </row>
    <row r="3181" spans="1:4" x14ac:dyDescent="0.25">
      <c r="A3181" s="120" t="s">
        <v>1112</v>
      </c>
      <c r="D3181" s="119" t="str">
        <f t="shared" si="49"/>
        <v xml:space="preserve"> </v>
      </c>
    </row>
    <row r="3182" spans="1:4" x14ac:dyDescent="0.25">
      <c r="A3182" s="120" t="s">
        <v>1112</v>
      </c>
      <c r="D3182" s="119" t="str">
        <f t="shared" si="49"/>
        <v xml:space="preserve"> </v>
      </c>
    </row>
    <row r="3183" spans="1:4" x14ac:dyDescent="0.25">
      <c r="A3183" s="120" t="s">
        <v>1112</v>
      </c>
      <c r="D3183" s="119" t="str">
        <f t="shared" si="49"/>
        <v xml:space="preserve"> </v>
      </c>
    </row>
    <row r="3184" spans="1:4" x14ac:dyDescent="0.25">
      <c r="A3184" s="120" t="s">
        <v>1112</v>
      </c>
      <c r="D3184" s="119" t="str">
        <f t="shared" si="49"/>
        <v xml:space="preserve"> </v>
      </c>
    </row>
    <row r="3185" spans="1:4" x14ac:dyDescent="0.25">
      <c r="A3185" s="120" t="s">
        <v>1112</v>
      </c>
      <c r="D3185" s="119" t="str">
        <f t="shared" si="49"/>
        <v xml:space="preserve"> </v>
      </c>
    </row>
    <row r="3186" spans="1:4" x14ac:dyDescent="0.25">
      <c r="A3186" s="120" t="s">
        <v>1112</v>
      </c>
      <c r="D3186" s="119" t="str">
        <f t="shared" si="49"/>
        <v xml:space="preserve"> </v>
      </c>
    </row>
    <row r="3187" spans="1:4" x14ac:dyDescent="0.25">
      <c r="A3187" s="120" t="s">
        <v>1112</v>
      </c>
      <c r="D3187" s="119" t="str">
        <f t="shared" si="49"/>
        <v xml:space="preserve"> </v>
      </c>
    </row>
    <row r="3188" spans="1:4" x14ac:dyDescent="0.25">
      <c r="A3188" s="120" t="s">
        <v>1112</v>
      </c>
      <c r="D3188" s="119" t="str">
        <f t="shared" si="49"/>
        <v xml:space="preserve"> </v>
      </c>
    </row>
    <row r="3189" spans="1:4" x14ac:dyDescent="0.25">
      <c r="A3189" s="120" t="s">
        <v>1112</v>
      </c>
      <c r="D3189" s="119" t="str">
        <f t="shared" si="49"/>
        <v xml:space="preserve"> </v>
      </c>
    </row>
    <row r="3190" spans="1:4" x14ac:dyDescent="0.25">
      <c r="A3190" s="120" t="s">
        <v>1112</v>
      </c>
      <c r="D3190" s="119" t="str">
        <f t="shared" si="49"/>
        <v xml:space="preserve"> </v>
      </c>
    </row>
    <row r="3191" spans="1:4" x14ac:dyDescent="0.25">
      <c r="A3191" s="120" t="s">
        <v>1112</v>
      </c>
      <c r="D3191" s="119" t="str">
        <f t="shared" si="49"/>
        <v xml:space="preserve"> </v>
      </c>
    </row>
    <row r="3192" spans="1:4" x14ac:dyDescent="0.25">
      <c r="A3192" s="120" t="s">
        <v>1112</v>
      </c>
      <c r="D3192" s="119" t="str">
        <f t="shared" si="49"/>
        <v xml:space="preserve"> </v>
      </c>
    </row>
    <row r="3193" spans="1:4" x14ac:dyDescent="0.25">
      <c r="A3193" s="120" t="s">
        <v>1112</v>
      </c>
      <c r="D3193" s="119" t="str">
        <f t="shared" si="49"/>
        <v xml:space="preserve"> </v>
      </c>
    </row>
    <row r="3194" spans="1:4" x14ac:dyDescent="0.25">
      <c r="A3194" s="120" t="s">
        <v>1112</v>
      </c>
      <c r="D3194" s="119" t="str">
        <f t="shared" si="49"/>
        <v xml:space="preserve"> </v>
      </c>
    </row>
    <row r="3195" spans="1:4" x14ac:dyDescent="0.25">
      <c r="A3195" s="120" t="s">
        <v>1112</v>
      </c>
      <c r="D3195" s="119" t="str">
        <f t="shared" si="49"/>
        <v xml:space="preserve"> </v>
      </c>
    </row>
    <row r="3196" spans="1:4" x14ac:dyDescent="0.25">
      <c r="A3196" s="120" t="s">
        <v>1112</v>
      </c>
      <c r="D3196" s="119" t="str">
        <f t="shared" si="49"/>
        <v xml:space="preserve"> </v>
      </c>
    </row>
    <row r="3197" spans="1:4" x14ac:dyDescent="0.25">
      <c r="A3197" s="120" t="s">
        <v>1112</v>
      </c>
      <c r="D3197" s="119" t="str">
        <f t="shared" si="49"/>
        <v xml:space="preserve"> </v>
      </c>
    </row>
    <row r="3198" spans="1:4" x14ac:dyDescent="0.25">
      <c r="A3198" s="120" t="s">
        <v>1112</v>
      </c>
      <c r="D3198" s="119" t="str">
        <f t="shared" si="49"/>
        <v xml:space="preserve"> </v>
      </c>
    </row>
    <row r="3199" spans="1:4" x14ac:dyDescent="0.25">
      <c r="A3199" s="120" t="s">
        <v>1112</v>
      </c>
      <c r="D3199" s="119" t="str">
        <f t="shared" si="49"/>
        <v xml:space="preserve"> </v>
      </c>
    </row>
    <row r="3200" spans="1:4" x14ac:dyDescent="0.25">
      <c r="A3200" s="120" t="s">
        <v>1112</v>
      </c>
      <c r="D3200" s="119" t="str">
        <f t="shared" si="49"/>
        <v xml:space="preserve"> </v>
      </c>
    </row>
    <row r="3201" spans="1:4" x14ac:dyDescent="0.25">
      <c r="A3201" s="120" t="s">
        <v>1112</v>
      </c>
      <c r="D3201" s="119" t="str">
        <f t="shared" si="49"/>
        <v xml:space="preserve"> </v>
      </c>
    </row>
    <row r="3202" spans="1:4" x14ac:dyDescent="0.25">
      <c r="A3202" s="120" t="s">
        <v>1112</v>
      </c>
      <c r="D3202" s="119" t="str">
        <f t="shared" si="49"/>
        <v xml:space="preserve"> </v>
      </c>
    </row>
    <row r="3203" spans="1:4" x14ac:dyDescent="0.25">
      <c r="A3203" s="120" t="s">
        <v>1112</v>
      </c>
      <c r="D3203" s="119" t="str">
        <f t="shared" ref="D3203:D3266" si="50">B3203&amp;" "&amp;C3203</f>
        <v xml:space="preserve"> </v>
      </c>
    </row>
    <row r="3204" spans="1:4" x14ac:dyDescent="0.25">
      <c r="A3204" s="120" t="s">
        <v>1112</v>
      </c>
      <c r="D3204" s="119" t="str">
        <f t="shared" si="50"/>
        <v xml:space="preserve"> </v>
      </c>
    </row>
    <row r="3205" spans="1:4" x14ac:dyDescent="0.25">
      <c r="A3205" s="120" t="s">
        <v>1112</v>
      </c>
      <c r="D3205" s="119" t="str">
        <f t="shared" si="50"/>
        <v xml:space="preserve"> </v>
      </c>
    </row>
    <row r="3206" spans="1:4" x14ac:dyDescent="0.25">
      <c r="A3206" s="120" t="s">
        <v>1112</v>
      </c>
      <c r="D3206" s="119" t="str">
        <f t="shared" si="50"/>
        <v xml:space="preserve"> </v>
      </c>
    </row>
    <row r="3207" spans="1:4" x14ac:dyDescent="0.25">
      <c r="A3207" s="120" t="s">
        <v>1112</v>
      </c>
      <c r="D3207" s="119" t="str">
        <f t="shared" si="50"/>
        <v xml:space="preserve"> </v>
      </c>
    </row>
    <row r="3208" spans="1:4" x14ac:dyDescent="0.25">
      <c r="A3208" s="120" t="s">
        <v>1112</v>
      </c>
      <c r="D3208" s="119" t="str">
        <f t="shared" si="50"/>
        <v xml:space="preserve"> </v>
      </c>
    </row>
    <row r="3209" spans="1:4" x14ac:dyDescent="0.25">
      <c r="A3209" s="120" t="s">
        <v>1112</v>
      </c>
      <c r="D3209" s="119" t="str">
        <f t="shared" si="50"/>
        <v xml:space="preserve"> </v>
      </c>
    </row>
    <row r="3210" spans="1:4" x14ac:dyDescent="0.25">
      <c r="A3210" s="120" t="s">
        <v>1112</v>
      </c>
      <c r="D3210" s="119" t="str">
        <f t="shared" si="50"/>
        <v xml:space="preserve"> </v>
      </c>
    </row>
    <row r="3211" spans="1:4" x14ac:dyDescent="0.25">
      <c r="A3211" s="120" t="s">
        <v>1112</v>
      </c>
      <c r="D3211" s="119" t="str">
        <f t="shared" si="50"/>
        <v xml:space="preserve"> </v>
      </c>
    </row>
    <row r="3212" spans="1:4" x14ac:dyDescent="0.25">
      <c r="A3212" s="120" t="s">
        <v>1112</v>
      </c>
      <c r="D3212" s="119" t="str">
        <f t="shared" si="50"/>
        <v xml:space="preserve"> </v>
      </c>
    </row>
    <row r="3213" spans="1:4" x14ac:dyDescent="0.25">
      <c r="A3213" s="120" t="s">
        <v>1112</v>
      </c>
      <c r="D3213" s="119" t="str">
        <f t="shared" si="50"/>
        <v xml:space="preserve"> </v>
      </c>
    </row>
    <row r="3214" spans="1:4" x14ac:dyDescent="0.25">
      <c r="A3214" s="120" t="s">
        <v>1112</v>
      </c>
      <c r="D3214" s="119" t="str">
        <f t="shared" si="50"/>
        <v xml:space="preserve"> </v>
      </c>
    </row>
    <row r="3215" spans="1:4" x14ac:dyDescent="0.25">
      <c r="A3215" s="120" t="s">
        <v>1112</v>
      </c>
      <c r="D3215" s="119" t="str">
        <f t="shared" si="50"/>
        <v xml:space="preserve"> </v>
      </c>
    </row>
    <row r="3216" spans="1:4" x14ac:dyDescent="0.25">
      <c r="A3216" s="120" t="s">
        <v>1112</v>
      </c>
      <c r="D3216" s="119" t="str">
        <f t="shared" si="50"/>
        <v xml:space="preserve"> </v>
      </c>
    </row>
    <row r="3217" spans="1:4" x14ac:dyDescent="0.25">
      <c r="A3217" s="120" t="s">
        <v>1112</v>
      </c>
      <c r="D3217" s="119" t="str">
        <f t="shared" si="50"/>
        <v xml:space="preserve"> </v>
      </c>
    </row>
    <row r="3218" spans="1:4" x14ac:dyDescent="0.25">
      <c r="A3218" s="120" t="s">
        <v>1112</v>
      </c>
      <c r="D3218" s="119" t="str">
        <f t="shared" si="50"/>
        <v xml:space="preserve"> </v>
      </c>
    </row>
    <row r="3219" spans="1:4" x14ac:dyDescent="0.25">
      <c r="A3219" s="120" t="s">
        <v>1112</v>
      </c>
      <c r="D3219" s="119" t="str">
        <f t="shared" si="50"/>
        <v xml:space="preserve"> </v>
      </c>
    </row>
    <row r="3220" spans="1:4" x14ac:dyDescent="0.25">
      <c r="A3220" s="120" t="s">
        <v>1112</v>
      </c>
      <c r="D3220" s="119" t="str">
        <f t="shared" si="50"/>
        <v xml:space="preserve"> </v>
      </c>
    </row>
    <row r="3221" spans="1:4" x14ac:dyDescent="0.25">
      <c r="A3221" s="120" t="s">
        <v>1112</v>
      </c>
      <c r="D3221" s="119" t="str">
        <f t="shared" si="50"/>
        <v xml:space="preserve"> </v>
      </c>
    </row>
    <row r="3222" spans="1:4" x14ac:dyDescent="0.25">
      <c r="A3222" s="120" t="s">
        <v>1112</v>
      </c>
      <c r="D3222" s="119" t="str">
        <f t="shared" si="50"/>
        <v xml:space="preserve"> </v>
      </c>
    </row>
    <row r="3223" spans="1:4" x14ac:dyDescent="0.25">
      <c r="A3223" s="120" t="s">
        <v>1112</v>
      </c>
      <c r="D3223" s="119" t="str">
        <f t="shared" si="50"/>
        <v xml:space="preserve"> </v>
      </c>
    </row>
    <row r="3224" spans="1:4" x14ac:dyDescent="0.25">
      <c r="A3224" s="120" t="s">
        <v>1112</v>
      </c>
      <c r="D3224" s="119" t="str">
        <f t="shared" si="50"/>
        <v xml:space="preserve"> </v>
      </c>
    </row>
    <row r="3225" spans="1:4" x14ac:dyDescent="0.25">
      <c r="A3225" s="120" t="s">
        <v>1112</v>
      </c>
      <c r="D3225" s="119" t="str">
        <f t="shared" si="50"/>
        <v xml:space="preserve"> </v>
      </c>
    </row>
    <row r="3226" spans="1:4" x14ac:dyDescent="0.25">
      <c r="A3226" s="120" t="s">
        <v>1112</v>
      </c>
      <c r="D3226" s="119" t="str">
        <f t="shared" si="50"/>
        <v xml:space="preserve"> </v>
      </c>
    </row>
    <row r="3227" spans="1:4" x14ac:dyDescent="0.25">
      <c r="A3227" s="120" t="s">
        <v>1112</v>
      </c>
      <c r="D3227" s="119" t="str">
        <f t="shared" si="50"/>
        <v xml:space="preserve"> </v>
      </c>
    </row>
    <row r="3228" spans="1:4" x14ac:dyDescent="0.25">
      <c r="A3228" s="120" t="s">
        <v>1112</v>
      </c>
      <c r="D3228" s="119" t="str">
        <f t="shared" si="50"/>
        <v xml:space="preserve"> </v>
      </c>
    </row>
    <row r="3229" spans="1:4" x14ac:dyDescent="0.25">
      <c r="A3229" s="120" t="s">
        <v>1112</v>
      </c>
      <c r="D3229" s="119" t="str">
        <f t="shared" si="50"/>
        <v xml:space="preserve"> </v>
      </c>
    </row>
    <row r="3230" spans="1:4" x14ac:dyDescent="0.25">
      <c r="A3230" s="120" t="s">
        <v>1112</v>
      </c>
      <c r="D3230" s="119" t="str">
        <f t="shared" si="50"/>
        <v xml:space="preserve"> </v>
      </c>
    </row>
    <row r="3231" spans="1:4" x14ac:dyDescent="0.25">
      <c r="A3231" s="120" t="s">
        <v>1112</v>
      </c>
      <c r="D3231" s="119" t="str">
        <f t="shared" si="50"/>
        <v xml:space="preserve"> </v>
      </c>
    </row>
    <row r="3232" spans="1:4" x14ac:dyDescent="0.25">
      <c r="A3232" s="120" t="s">
        <v>1112</v>
      </c>
      <c r="D3232" s="119" t="str">
        <f t="shared" si="50"/>
        <v xml:space="preserve"> </v>
      </c>
    </row>
    <row r="3233" spans="1:4" x14ac:dyDescent="0.25">
      <c r="A3233" s="120" t="s">
        <v>1112</v>
      </c>
      <c r="D3233" s="119" t="str">
        <f t="shared" si="50"/>
        <v xml:space="preserve"> </v>
      </c>
    </row>
    <row r="3234" spans="1:4" x14ac:dyDescent="0.25">
      <c r="A3234" s="120" t="s">
        <v>1112</v>
      </c>
      <c r="D3234" s="119" t="str">
        <f t="shared" si="50"/>
        <v xml:space="preserve"> </v>
      </c>
    </row>
    <row r="3235" spans="1:4" x14ac:dyDescent="0.25">
      <c r="A3235" s="120" t="s">
        <v>1112</v>
      </c>
      <c r="D3235" s="119" t="str">
        <f t="shared" si="50"/>
        <v xml:space="preserve"> </v>
      </c>
    </row>
    <row r="3236" spans="1:4" x14ac:dyDescent="0.25">
      <c r="A3236" s="120" t="s">
        <v>1112</v>
      </c>
      <c r="D3236" s="119" t="str">
        <f t="shared" si="50"/>
        <v xml:space="preserve"> </v>
      </c>
    </row>
    <row r="3237" spans="1:4" x14ac:dyDescent="0.25">
      <c r="A3237" s="120" t="s">
        <v>1112</v>
      </c>
      <c r="D3237" s="119" t="str">
        <f t="shared" si="50"/>
        <v xml:space="preserve"> </v>
      </c>
    </row>
    <row r="3238" spans="1:4" x14ac:dyDescent="0.25">
      <c r="A3238" s="120" t="s">
        <v>1112</v>
      </c>
      <c r="D3238" s="119" t="str">
        <f t="shared" si="50"/>
        <v xml:space="preserve"> </v>
      </c>
    </row>
    <row r="3239" spans="1:4" x14ac:dyDescent="0.25">
      <c r="A3239" s="120" t="s">
        <v>1112</v>
      </c>
      <c r="D3239" s="119" t="str">
        <f t="shared" si="50"/>
        <v xml:space="preserve"> </v>
      </c>
    </row>
    <row r="3240" spans="1:4" x14ac:dyDescent="0.25">
      <c r="A3240" s="120" t="s">
        <v>1112</v>
      </c>
      <c r="D3240" s="119" t="str">
        <f t="shared" si="50"/>
        <v xml:space="preserve"> </v>
      </c>
    </row>
    <row r="3241" spans="1:4" x14ac:dyDescent="0.25">
      <c r="A3241" s="120" t="s">
        <v>1112</v>
      </c>
      <c r="D3241" s="119" t="str">
        <f t="shared" si="50"/>
        <v xml:space="preserve"> </v>
      </c>
    </row>
    <row r="3242" spans="1:4" x14ac:dyDescent="0.25">
      <c r="A3242" s="120" t="s">
        <v>1112</v>
      </c>
      <c r="D3242" s="119" t="str">
        <f t="shared" si="50"/>
        <v xml:space="preserve"> </v>
      </c>
    </row>
    <row r="3243" spans="1:4" x14ac:dyDescent="0.25">
      <c r="A3243" s="120" t="s">
        <v>1112</v>
      </c>
      <c r="D3243" s="119" t="str">
        <f t="shared" si="50"/>
        <v xml:space="preserve"> </v>
      </c>
    </row>
    <row r="3244" spans="1:4" x14ac:dyDescent="0.25">
      <c r="A3244" s="120" t="s">
        <v>1112</v>
      </c>
      <c r="D3244" s="119" t="str">
        <f t="shared" si="50"/>
        <v xml:space="preserve"> </v>
      </c>
    </row>
    <row r="3245" spans="1:4" x14ac:dyDescent="0.25">
      <c r="A3245" s="120" t="s">
        <v>1112</v>
      </c>
      <c r="D3245" s="119" t="str">
        <f t="shared" si="50"/>
        <v xml:space="preserve"> </v>
      </c>
    </row>
    <row r="3246" spans="1:4" x14ac:dyDescent="0.25">
      <c r="A3246" s="120" t="s">
        <v>1112</v>
      </c>
      <c r="D3246" s="119" t="str">
        <f t="shared" si="50"/>
        <v xml:space="preserve"> </v>
      </c>
    </row>
    <row r="3247" spans="1:4" x14ac:dyDescent="0.25">
      <c r="A3247" s="120" t="s">
        <v>1112</v>
      </c>
      <c r="D3247" s="119" t="str">
        <f t="shared" si="50"/>
        <v xml:space="preserve"> </v>
      </c>
    </row>
    <row r="3248" spans="1:4" x14ac:dyDescent="0.25">
      <c r="A3248" s="120" t="s">
        <v>1112</v>
      </c>
      <c r="D3248" s="119" t="str">
        <f t="shared" si="50"/>
        <v xml:space="preserve"> </v>
      </c>
    </row>
    <row r="3249" spans="1:4" x14ac:dyDescent="0.25">
      <c r="A3249" s="120" t="s">
        <v>1112</v>
      </c>
      <c r="D3249" s="119" t="str">
        <f t="shared" si="50"/>
        <v xml:space="preserve"> </v>
      </c>
    </row>
    <row r="3250" spans="1:4" x14ac:dyDescent="0.25">
      <c r="A3250" s="120" t="s">
        <v>1112</v>
      </c>
      <c r="D3250" s="119" t="str">
        <f t="shared" si="50"/>
        <v xml:space="preserve"> </v>
      </c>
    </row>
    <row r="3251" spans="1:4" x14ac:dyDescent="0.25">
      <c r="A3251" s="120" t="s">
        <v>1112</v>
      </c>
      <c r="D3251" s="119" t="str">
        <f t="shared" si="50"/>
        <v xml:space="preserve"> </v>
      </c>
    </row>
    <row r="3252" spans="1:4" x14ac:dyDescent="0.25">
      <c r="A3252" s="120" t="s">
        <v>1112</v>
      </c>
      <c r="D3252" s="119" t="str">
        <f t="shared" si="50"/>
        <v xml:space="preserve"> </v>
      </c>
    </row>
    <row r="3253" spans="1:4" x14ac:dyDescent="0.25">
      <c r="A3253" s="120" t="s">
        <v>1112</v>
      </c>
      <c r="D3253" s="119" t="str">
        <f t="shared" si="50"/>
        <v xml:space="preserve"> </v>
      </c>
    </row>
    <row r="3254" spans="1:4" x14ac:dyDescent="0.25">
      <c r="A3254" s="120" t="s">
        <v>1112</v>
      </c>
      <c r="D3254" s="119" t="str">
        <f t="shared" si="50"/>
        <v xml:space="preserve"> </v>
      </c>
    </row>
    <row r="3255" spans="1:4" x14ac:dyDescent="0.25">
      <c r="A3255" s="120" t="s">
        <v>1112</v>
      </c>
      <c r="D3255" s="119" t="str">
        <f t="shared" si="50"/>
        <v xml:space="preserve"> </v>
      </c>
    </row>
    <row r="3256" spans="1:4" x14ac:dyDescent="0.25">
      <c r="A3256" s="120" t="s">
        <v>1112</v>
      </c>
      <c r="D3256" s="119" t="str">
        <f t="shared" si="50"/>
        <v xml:space="preserve"> </v>
      </c>
    </row>
    <row r="3257" spans="1:4" x14ac:dyDescent="0.25">
      <c r="A3257" s="120" t="s">
        <v>1112</v>
      </c>
      <c r="D3257" s="119" t="str">
        <f t="shared" si="50"/>
        <v xml:space="preserve"> </v>
      </c>
    </row>
    <row r="3258" spans="1:4" x14ac:dyDescent="0.25">
      <c r="A3258" s="120" t="s">
        <v>1112</v>
      </c>
      <c r="D3258" s="119" t="str">
        <f t="shared" si="50"/>
        <v xml:space="preserve"> </v>
      </c>
    </row>
    <row r="3259" spans="1:4" x14ac:dyDescent="0.25">
      <c r="A3259" s="120" t="s">
        <v>1112</v>
      </c>
      <c r="D3259" s="119" t="str">
        <f t="shared" si="50"/>
        <v xml:space="preserve"> </v>
      </c>
    </row>
    <row r="3260" spans="1:4" x14ac:dyDescent="0.25">
      <c r="A3260" s="120" t="s">
        <v>1112</v>
      </c>
      <c r="D3260" s="119" t="str">
        <f t="shared" si="50"/>
        <v xml:space="preserve"> </v>
      </c>
    </row>
    <row r="3261" spans="1:4" x14ac:dyDescent="0.25">
      <c r="A3261" s="120" t="s">
        <v>1112</v>
      </c>
      <c r="D3261" s="119" t="str">
        <f t="shared" si="50"/>
        <v xml:space="preserve"> </v>
      </c>
    </row>
    <row r="3262" spans="1:4" x14ac:dyDescent="0.25">
      <c r="A3262" s="120" t="s">
        <v>1112</v>
      </c>
      <c r="D3262" s="119" t="str">
        <f t="shared" si="50"/>
        <v xml:space="preserve"> </v>
      </c>
    </row>
    <row r="3263" spans="1:4" x14ac:dyDescent="0.25">
      <c r="A3263" s="120" t="s">
        <v>1112</v>
      </c>
      <c r="D3263" s="119" t="str">
        <f t="shared" si="50"/>
        <v xml:space="preserve"> </v>
      </c>
    </row>
    <row r="3264" spans="1:4" x14ac:dyDescent="0.25">
      <c r="A3264" s="120" t="s">
        <v>1112</v>
      </c>
      <c r="D3264" s="119" t="str">
        <f t="shared" si="50"/>
        <v xml:space="preserve"> </v>
      </c>
    </row>
    <row r="3265" spans="1:4" x14ac:dyDescent="0.25">
      <c r="A3265" s="120" t="s">
        <v>1112</v>
      </c>
      <c r="D3265" s="119" t="str">
        <f t="shared" si="50"/>
        <v xml:space="preserve"> </v>
      </c>
    </row>
    <row r="3266" spans="1:4" x14ac:dyDescent="0.25">
      <c r="A3266" s="120" t="s">
        <v>1112</v>
      </c>
      <c r="D3266" s="119" t="str">
        <f t="shared" si="50"/>
        <v xml:space="preserve"> </v>
      </c>
    </row>
    <row r="3267" spans="1:4" x14ac:dyDescent="0.25">
      <c r="A3267" s="120" t="s">
        <v>1112</v>
      </c>
      <c r="D3267" s="119" t="str">
        <f t="shared" ref="D3267:D3330" si="51">B3267&amp;" "&amp;C3267</f>
        <v xml:space="preserve"> </v>
      </c>
    </row>
    <row r="3268" spans="1:4" x14ac:dyDescent="0.25">
      <c r="A3268" s="120" t="s">
        <v>1112</v>
      </c>
      <c r="D3268" s="119" t="str">
        <f t="shared" si="51"/>
        <v xml:space="preserve"> </v>
      </c>
    </row>
    <row r="3269" spans="1:4" x14ac:dyDescent="0.25">
      <c r="A3269" s="120" t="s">
        <v>1112</v>
      </c>
      <c r="D3269" s="119" t="str">
        <f t="shared" si="51"/>
        <v xml:space="preserve"> </v>
      </c>
    </row>
    <row r="3270" spans="1:4" x14ac:dyDescent="0.25">
      <c r="A3270" s="120" t="s">
        <v>1112</v>
      </c>
      <c r="D3270" s="119" t="str">
        <f t="shared" si="51"/>
        <v xml:space="preserve"> </v>
      </c>
    </row>
    <row r="3271" spans="1:4" x14ac:dyDescent="0.25">
      <c r="A3271" s="120" t="s">
        <v>1112</v>
      </c>
      <c r="D3271" s="119" t="str">
        <f t="shared" si="51"/>
        <v xml:space="preserve"> </v>
      </c>
    </row>
    <row r="3272" spans="1:4" x14ac:dyDescent="0.25">
      <c r="A3272" s="120" t="s">
        <v>1112</v>
      </c>
      <c r="D3272" s="119" t="str">
        <f t="shared" si="51"/>
        <v xml:space="preserve"> </v>
      </c>
    </row>
    <row r="3273" spans="1:4" x14ac:dyDescent="0.25">
      <c r="A3273" s="120" t="s">
        <v>1112</v>
      </c>
      <c r="D3273" s="119" t="str">
        <f t="shared" si="51"/>
        <v xml:space="preserve"> </v>
      </c>
    </row>
    <row r="3274" spans="1:4" x14ac:dyDescent="0.25">
      <c r="A3274" s="120" t="s">
        <v>1112</v>
      </c>
      <c r="D3274" s="119" t="str">
        <f t="shared" si="51"/>
        <v xml:space="preserve"> </v>
      </c>
    </row>
    <row r="3275" spans="1:4" x14ac:dyDescent="0.25">
      <c r="A3275" s="120" t="s">
        <v>1112</v>
      </c>
      <c r="D3275" s="119" t="str">
        <f t="shared" si="51"/>
        <v xml:space="preserve"> </v>
      </c>
    </row>
    <row r="3276" spans="1:4" x14ac:dyDescent="0.25">
      <c r="A3276" s="120" t="s">
        <v>1112</v>
      </c>
      <c r="D3276" s="119" t="str">
        <f t="shared" si="51"/>
        <v xml:space="preserve"> </v>
      </c>
    </row>
    <row r="3277" spans="1:4" x14ac:dyDescent="0.25">
      <c r="A3277" s="120" t="s">
        <v>1112</v>
      </c>
      <c r="D3277" s="119" t="str">
        <f t="shared" si="51"/>
        <v xml:space="preserve"> </v>
      </c>
    </row>
    <row r="3278" spans="1:4" x14ac:dyDescent="0.25">
      <c r="A3278" s="120" t="s">
        <v>1112</v>
      </c>
      <c r="D3278" s="119" t="str">
        <f t="shared" si="51"/>
        <v xml:space="preserve"> </v>
      </c>
    </row>
    <row r="3279" spans="1:4" x14ac:dyDescent="0.25">
      <c r="A3279" s="120" t="s">
        <v>1112</v>
      </c>
      <c r="D3279" s="119" t="str">
        <f t="shared" si="51"/>
        <v xml:space="preserve"> </v>
      </c>
    </row>
    <row r="3280" spans="1:4" x14ac:dyDescent="0.25">
      <c r="A3280" s="120" t="s">
        <v>1112</v>
      </c>
      <c r="D3280" s="119" t="str">
        <f t="shared" si="51"/>
        <v xml:space="preserve"> </v>
      </c>
    </row>
    <row r="3281" spans="1:4" x14ac:dyDescent="0.25">
      <c r="A3281" s="120" t="s">
        <v>1112</v>
      </c>
      <c r="D3281" s="119" t="str">
        <f t="shared" si="51"/>
        <v xml:space="preserve"> </v>
      </c>
    </row>
    <row r="3282" spans="1:4" x14ac:dyDescent="0.25">
      <c r="A3282" s="120" t="s">
        <v>1112</v>
      </c>
      <c r="D3282" s="119" t="str">
        <f t="shared" si="51"/>
        <v xml:space="preserve"> </v>
      </c>
    </row>
    <row r="3283" spans="1:4" x14ac:dyDescent="0.25">
      <c r="A3283" s="120" t="s">
        <v>1112</v>
      </c>
      <c r="D3283" s="119" t="str">
        <f t="shared" si="51"/>
        <v xml:space="preserve"> </v>
      </c>
    </row>
    <row r="3284" spans="1:4" x14ac:dyDescent="0.25">
      <c r="A3284" s="120" t="s">
        <v>1112</v>
      </c>
      <c r="D3284" s="119" t="str">
        <f t="shared" si="51"/>
        <v xml:space="preserve"> </v>
      </c>
    </row>
    <row r="3285" spans="1:4" x14ac:dyDescent="0.25">
      <c r="A3285" s="120" t="s">
        <v>1112</v>
      </c>
      <c r="D3285" s="119" t="str">
        <f t="shared" si="51"/>
        <v xml:space="preserve"> </v>
      </c>
    </row>
    <row r="3286" spans="1:4" x14ac:dyDescent="0.25">
      <c r="A3286" s="120" t="s">
        <v>1112</v>
      </c>
      <c r="D3286" s="119" t="str">
        <f t="shared" si="51"/>
        <v xml:space="preserve"> </v>
      </c>
    </row>
    <row r="3287" spans="1:4" x14ac:dyDescent="0.25">
      <c r="A3287" s="120" t="s">
        <v>1112</v>
      </c>
      <c r="D3287" s="119" t="str">
        <f t="shared" si="51"/>
        <v xml:space="preserve"> </v>
      </c>
    </row>
    <row r="3288" spans="1:4" x14ac:dyDescent="0.25">
      <c r="A3288" s="120" t="s">
        <v>1112</v>
      </c>
      <c r="D3288" s="119" t="str">
        <f t="shared" si="51"/>
        <v xml:space="preserve"> </v>
      </c>
    </row>
    <row r="3289" spans="1:4" x14ac:dyDescent="0.25">
      <c r="A3289" s="120" t="s">
        <v>1112</v>
      </c>
      <c r="D3289" s="119" t="str">
        <f t="shared" si="51"/>
        <v xml:space="preserve"> </v>
      </c>
    </row>
    <row r="3290" spans="1:4" x14ac:dyDescent="0.25">
      <c r="A3290" s="120" t="s">
        <v>1112</v>
      </c>
      <c r="D3290" s="119" t="str">
        <f t="shared" si="51"/>
        <v xml:space="preserve"> </v>
      </c>
    </row>
    <row r="3291" spans="1:4" x14ac:dyDescent="0.25">
      <c r="A3291" s="120" t="s">
        <v>1112</v>
      </c>
      <c r="D3291" s="119" t="str">
        <f t="shared" si="51"/>
        <v xml:space="preserve"> </v>
      </c>
    </row>
    <row r="3292" spans="1:4" x14ac:dyDescent="0.25">
      <c r="A3292" s="120" t="s">
        <v>1112</v>
      </c>
      <c r="D3292" s="119" t="str">
        <f t="shared" si="51"/>
        <v xml:space="preserve"> </v>
      </c>
    </row>
    <row r="3293" spans="1:4" x14ac:dyDescent="0.25">
      <c r="A3293" s="120" t="s">
        <v>1112</v>
      </c>
      <c r="D3293" s="119" t="str">
        <f t="shared" si="51"/>
        <v xml:space="preserve"> </v>
      </c>
    </row>
    <row r="3294" spans="1:4" x14ac:dyDescent="0.25">
      <c r="A3294" s="120" t="s">
        <v>1112</v>
      </c>
      <c r="D3294" s="119" t="str">
        <f t="shared" si="51"/>
        <v xml:space="preserve"> </v>
      </c>
    </row>
    <row r="3295" spans="1:4" x14ac:dyDescent="0.25">
      <c r="A3295" s="120" t="s">
        <v>1112</v>
      </c>
      <c r="D3295" s="119" t="str">
        <f t="shared" si="51"/>
        <v xml:space="preserve"> </v>
      </c>
    </row>
    <row r="3296" spans="1:4" x14ac:dyDescent="0.25">
      <c r="A3296" s="120" t="s">
        <v>1112</v>
      </c>
      <c r="D3296" s="119" t="str">
        <f t="shared" si="51"/>
        <v xml:space="preserve"> </v>
      </c>
    </row>
    <row r="3297" spans="1:4" x14ac:dyDescent="0.25">
      <c r="A3297" s="120" t="s">
        <v>1112</v>
      </c>
      <c r="D3297" s="119" t="str">
        <f t="shared" si="51"/>
        <v xml:space="preserve"> </v>
      </c>
    </row>
    <row r="3298" spans="1:4" x14ac:dyDescent="0.25">
      <c r="A3298" s="120" t="s">
        <v>1112</v>
      </c>
      <c r="D3298" s="119" t="str">
        <f t="shared" si="51"/>
        <v xml:space="preserve"> </v>
      </c>
    </row>
    <row r="3299" spans="1:4" x14ac:dyDescent="0.25">
      <c r="A3299" s="120" t="s">
        <v>1112</v>
      </c>
      <c r="D3299" s="119" t="str">
        <f t="shared" si="51"/>
        <v xml:space="preserve"> </v>
      </c>
    </row>
    <row r="3300" spans="1:4" x14ac:dyDescent="0.25">
      <c r="A3300" s="120" t="s">
        <v>1112</v>
      </c>
      <c r="D3300" s="119" t="str">
        <f t="shared" si="51"/>
        <v xml:space="preserve"> </v>
      </c>
    </row>
    <row r="3301" spans="1:4" x14ac:dyDescent="0.25">
      <c r="A3301" s="120" t="s">
        <v>1112</v>
      </c>
      <c r="D3301" s="119" t="str">
        <f t="shared" si="51"/>
        <v xml:space="preserve"> </v>
      </c>
    </row>
    <row r="3302" spans="1:4" x14ac:dyDescent="0.25">
      <c r="A3302" s="120" t="s">
        <v>1112</v>
      </c>
      <c r="D3302" s="119" t="str">
        <f t="shared" si="51"/>
        <v xml:space="preserve"> </v>
      </c>
    </row>
    <row r="3303" spans="1:4" x14ac:dyDescent="0.25">
      <c r="A3303" s="120" t="s">
        <v>1112</v>
      </c>
      <c r="D3303" s="119" t="str">
        <f t="shared" si="51"/>
        <v xml:space="preserve"> </v>
      </c>
    </row>
    <row r="3304" spans="1:4" x14ac:dyDescent="0.25">
      <c r="A3304" s="120" t="s">
        <v>1112</v>
      </c>
      <c r="D3304" s="119" t="str">
        <f t="shared" si="51"/>
        <v xml:space="preserve"> </v>
      </c>
    </row>
    <row r="3305" spans="1:4" x14ac:dyDescent="0.25">
      <c r="A3305" s="120" t="s">
        <v>1112</v>
      </c>
      <c r="D3305" s="119" t="str">
        <f t="shared" si="51"/>
        <v xml:space="preserve"> </v>
      </c>
    </row>
    <row r="3306" spans="1:4" x14ac:dyDescent="0.25">
      <c r="A3306" s="120" t="s">
        <v>1112</v>
      </c>
      <c r="D3306" s="119" t="str">
        <f t="shared" si="51"/>
        <v xml:space="preserve"> </v>
      </c>
    </row>
    <row r="3307" spans="1:4" x14ac:dyDescent="0.25">
      <c r="A3307" s="120" t="s">
        <v>1112</v>
      </c>
      <c r="D3307" s="119" t="str">
        <f t="shared" si="51"/>
        <v xml:space="preserve"> </v>
      </c>
    </row>
    <row r="3308" spans="1:4" x14ac:dyDescent="0.25">
      <c r="A3308" s="120" t="s">
        <v>1112</v>
      </c>
      <c r="D3308" s="119" t="str">
        <f t="shared" si="51"/>
        <v xml:space="preserve"> </v>
      </c>
    </row>
    <row r="3309" spans="1:4" x14ac:dyDescent="0.25">
      <c r="A3309" s="120" t="s">
        <v>1112</v>
      </c>
      <c r="D3309" s="119" t="str">
        <f t="shared" si="51"/>
        <v xml:space="preserve"> </v>
      </c>
    </row>
    <row r="3310" spans="1:4" x14ac:dyDescent="0.25">
      <c r="A3310" s="120" t="s">
        <v>1112</v>
      </c>
      <c r="D3310" s="119" t="str">
        <f t="shared" si="51"/>
        <v xml:space="preserve"> </v>
      </c>
    </row>
    <row r="3311" spans="1:4" x14ac:dyDescent="0.25">
      <c r="A3311" s="120" t="s">
        <v>1112</v>
      </c>
      <c r="D3311" s="119" t="str">
        <f t="shared" si="51"/>
        <v xml:space="preserve"> </v>
      </c>
    </row>
    <row r="3312" spans="1:4" x14ac:dyDescent="0.25">
      <c r="A3312" s="120" t="s">
        <v>1112</v>
      </c>
      <c r="D3312" s="119" t="str">
        <f t="shared" si="51"/>
        <v xml:space="preserve"> </v>
      </c>
    </row>
    <row r="3313" spans="1:4" x14ac:dyDescent="0.25">
      <c r="A3313" s="120" t="s">
        <v>1112</v>
      </c>
      <c r="D3313" s="119" t="str">
        <f t="shared" si="51"/>
        <v xml:space="preserve"> </v>
      </c>
    </row>
    <row r="3314" spans="1:4" x14ac:dyDescent="0.25">
      <c r="A3314" s="120" t="s">
        <v>1112</v>
      </c>
      <c r="D3314" s="119" t="str">
        <f t="shared" si="51"/>
        <v xml:space="preserve"> </v>
      </c>
    </row>
    <row r="3315" spans="1:4" x14ac:dyDescent="0.25">
      <c r="A3315" s="120" t="s">
        <v>1112</v>
      </c>
      <c r="D3315" s="119" t="str">
        <f t="shared" si="51"/>
        <v xml:space="preserve"> </v>
      </c>
    </row>
    <row r="3316" spans="1:4" x14ac:dyDescent="0.25">
      <c r="A3316" s="120" t="s">
        <v>1112</v>
      </c>
      <c r="D3316" s="119" t="str">
        <f t="shared" si="51"/>
        <v xml:space="preserve"> </v>
      </c>
    </row>
    <row r="3317" spans="1:4" x14ac:dyDescent="0.25">
      <c r="A3317" s="120" t="s">
        <v>1112</v>
      </c>
      <c r="D3317" s="119" t="str">
        <f t="shared" si="51"/>
        <v xml:space="preserve"> </v>
      </c>
    </row>
    <row r="3318" spans="1:4" x14ac:dyDescent="0.25">
      <c r="A3318" s="120" t="s">
        <v>1112</v>
      </c>
      <c r="D3318" s="119" t="str">
        <f t="shared" si="51"/>
        <v xml:space="preserve"> </v>
      </c>
    </row>
    <row r="3319" spans="1:4" x14ac:dyDescent="0.25">
      <c r="A3319" s="120" t="s">
        <v>1112</v>
      </c>
      <c r="D3319" s="119" t="str">
        <f t="shared" si="51"/>
        <v xml:space="preserve"> </v>
      </c>
    </row>
    <row r="3320" spans="1:4" x14ac:dyDescent="0.25">
      <c r="A3320" s="120" t="s">
        <v>1112</v>
      </c>
      <c r="D3320" s="119" t="str">
        <f t="shared" si="51"/>
        <v xml:space="preserve"> </v>
      </c>
    </row>
    <row r="3321" spans="1:4" x14ac:dyDescent="0.25">
      <c r="A3321" s="120" t="s">
        <v>1112</v>
      </c>
      <c r="D3321" s="119" t="str">
        <f t="shared" si="51"/>
        <v xml:space="preserve"> </v>
      </c>
    </row>
    <row r="3322" spans="1:4" x14ac:dyDescent="0.25">
      <c r="A3322" s="120" t="s">
        <v>1112</v>
      </c>
      <c r="D3322" s="119" t="str">
        <f t="shared" si="51"/>
        <v xml:space="preserve"> </v>
      </c>
    </row>
    <row r="3323" spans="1:4" x14ac:dyDescent="0.25">
      <c r="A3323" s="120" t="s">
        <v>1112</v>
      </c>
      <c r="D3323" s="119" t="str">
        <f t="shared" si="51"/>
        <v xml:space="preserve"> </v>
      </c>
    </row>
    <row r="3324" spans="1:4" x14ac:dyDescent="0.25">
      <c r="A3324" s="120" t="s">
        <v>1112</v>
      </c>
      <c r="D3324" s="119" t="str">
        <f t="shared" si="51"/>
        <v xml:space="preserve"> </v>
      </c>
    </row>
    <row r="3325" spans="1:4" x14ac:dyDescent="0.25">
      <c r="A3325" s="120" t="s">
        <v>1112</v>
      </c>
      <c r="D3325" s="119" t="str">
        <f t="shared" si="51"/>
        <v xml:space="preserve"> </v>
      </c>
    </row>
    <row r="3326" spans="1:4" x14ac:dyDescent="0.25">
      <c r="A3326" s="120" t="s">
        <v>1112</v>
      </c>
      <c r="D3326" s="119" t="str">
        <f t="shared" si="51"/>
        <v xml:space="preserve"> </v>
      </c>
    </row>
    <row r="3327" spans="1:4" x14ac:dyDescent="0.25">
      <c r="A3327" s="120" t="s">
        <v>1112</v>
      </c>
      <c r="D3327" s="119" t="str">
        <f t="shared" si="51"/>
        <v xml:space="preserve"> </v>
      </c>
    </row>
    <row r="3328" spans="1:4" x14ac:dyDescent="0.25">
      <c r="A3328" s="120" t="s">
        <v>1112</v>
      </c>
      <c r="D3328" s="119" t="str">
        <f t="shared" si="51"/>
        <v xml:space="preserve"> </v>
      </c>
    </row>
    <row r="3329" spans="1:4" x14ac:dyDescent="0.25">
      <c r="A3329" s="120" t="s">
        <v>1112</v>
      </c>
      <c r="D3329" s="119" t="str">
        <f t="shared" si="51"/>
        <v xml:space="preserve"> </v>
      </c>
    </row>
    <row r="3330" spans="1:4" x14ac:dyDescent="0.25">
      <c r="A3330" s="120" t="s">
        <v>1112</v>
      </c>
      <c r="D3330" s="119" t="str">
        <f t="shared" si="51"/>
        <v xml:space="preserve"> </v>
      </c>
    </row>
    <row r="3331" spans="1:4" x14ac:dyDescent="0.25">
      <c r="A3331" s="120" t="s">
        <v>1112</v>
      </c>
      <c r="D3331" s="119" t="str">
        <f t="shared" ref="D3331:D3394" si="52">B3331&amp;" "&amp;C3331</f>
        <v xml:space="preserve"> </v>
      </c>
    </row>
    <row r="3332" spans="1:4" x14ac:dyDescent="0.25">
      <c r="A3332" s="120" t="s">
        <v>1112</v>
      </c>
      <c r="D3332" s="119" t="str">
        <f t="shared" si="52"/>
        <v xml:space="preserve"> </v>
      </c>
    </row>
    <row r="3333" spans="1:4" x14ac:dyDescent="0.25">
      <c r="A3333" s="120" t="s">
        <v>1112</v>
      </c>
      <c r="D3333" s="119" t="str">
        <f t="shared" si="52"/>
        <v xml:space="preserve"> </v>
      </c>
    </row>
    <row r="3334" spans="1:4" x14ac:dyDescent="0.25">
      <c r="A3334" s="120" t="s">
        <v>1112</v>
      </c>
      <c r="D3334" s="119" t="str">
        <f t="shared" si="52"/>
        <v xml:space="preserve"> </v>
      </c>
    </row>
    <row r="3335" spans="1:4" x14ac:dyDescent="0.25">
      <c r="A3335" s="120" t="s">
        <v>1112</v>
      </c>
      <c r="D3335" s="119" t="str">
        <f t="shared" si="52"/>
        <v xml:space="preserve"> </v>
      </c>
    </row>
    <row r="3336" spans="1:4" x14ac:dyDescent="0.25">
      <c r="A3336" s="120" t="s">
        <v>1112</v>
      </c>
      <c r="D3336" s="119" t="str">
        <f t="shared" si="52"/>
        <v xml:space="preserve"> </v>
      </c>
    </row>
    <row r="3337" spans="1:4" x14ac:dyDescent="0.25">
      <c r="A3337" s="120" t="s">
        <v>1112</v>
      </c>
      <c r="D3337" s="119" t="str">
        <f t="shared" si="52"/>
        <v xml:space="preserve"> </v>
      </c>
    </row>
    <row r="3338" spans="1:4" x14ac:dyDescent="0.25">
      <c r="A3338" s="120" t="s">
        <v>1112</v>
      </c>
      <c r="D3338" s="119" t="str">
        <f t="shared" si="52"/>
        <v xml:space="preserve"> </v>
      </c>
    </row>
    <row r="3339" spans="1:4" x14ac:dyDescent="0.25">
      <c r="A3339" s="120" t="s">
        <v>1112</v>
      </c>
      <c r="D3339" s="119" t="str">
        <f t="shared" si="52"/>
        <v xml:space="preserve"> </v>
      </c>
    </row>
    <row r="3340" spans="1:4" x14ac:dyDescent="0.25">
      <c r="A3340" s="120" t="s">
        <v>1112</v>
      </c>
      <c r="D3340" s="119" t="str">
        <f t="shared" si="52"/>
        <v xml:space="preserve"> </v>
      </c>
    </row>
    <row r="3341" spans="1:4" x14ac:dyDescent="0.25">
      <c r="A3341" s="120" t="s">
        <v>1112</v>
      </c>
      <c r="D3341" s="119" t="str">
        <f t="shared" si="52"/>
        <v xml:space="preserve"> </v>
      </c>
    </row>
    <row r="3342" spans="1:4" x14ac:dyDescent="0.25">
      <c r="A3342" s="120" t="s">
        <v>1112</v>
      </c>
      <c r="D3342" s="119" t="str">
        <f t="shared" si="52"/>
        <v xml:space="preserve"> </v>
      </c>
    </row>
    <row r="3343" spans="1:4" x14ac:dyDescent="0.25">
      <c r="A3343" s="120" t="s">
        <v>1112</v>
      </c>
      <c r="D3343" s="119" t="str">
        <f t="shared" si="52"/>
        <v xml:space="preserve"> </v>
      </c>
    </row>
    <row r="3344" spans="1:4" x14ac:dyDescent="0.25">
      <c r="A3344" s="120" t="s">
        <v>1112</v>
      </c>
      <c r="D3344" s="119" t="str">
        <f t="shared" si="52"/>
        <v xml:space="preserve"> </v>
      </c>
    </row>
    <row r="3345" spans="1:4" x14ac:dyDescent="0.25">
      <c r="A3345" s="120" t="s">
        <v>1112</v>
      </c>
      <c r="D3345" s="119" t="str">
        <f t="shared" si="52"/>
        <v xml:space="preserve"> </v>
      </c>
    </row>
    <row r="3346" spans="1:4" x14ac:dyDescent="0.25">
      <c r="A3346" s="120" t="s">
        <v>1112</v>
      </c>
      <c r="D3346" s="119" t="str">
        <f t="shared" si="52"/>
        <v xml:space="preserve"> </v>
      </c>
    </row>
    <row r="3347" spans="1:4" x14ac:dyDescent="0.25">
      <c r="A3347" s="120" t="s">
        <v>1112</v>
      </c>
      <c r="D3347" s="119" t="str">
        <f t="shared" si="52"/>
        <v xml:space="preserve"> </v>
      </c>
    </row>
    <row r="3348" spans="1:4" x14ac:dyDescent="0.25">
      <c r="A3348" s="120" t="s">
        <v>1112</v>
      </c>
      <c r="D3348" s="119" t="str">
        <f t="shared" si="52"/>
        <v xml:space="preserve"> </v>
      </c>
    </row>
    <row r="3349" spans="1:4" x14ac:dyDescent="0.25">
      <c r="A3349" s="120" t="s">
        <v>1112</v>
      </c>
      <c r="D3349" s="119" t="str">
        <f t="shared" si="52"/>
        <v xml:space="preserve"> </v>
      </c>
    </row>
    <row r="3350" spans="1:4" x14ac:dyDescent="0.25">
      <c r="A3350" s="120" t="s">
        <v>1112</v>
      </c>
      <c r="D3350" s="119" t="str">
        <f t="shared" si="52"/>
        <v xml:space="preserve"> </v>
      </c>
    </row>
    <row r="3351" spans="1:4" x14ac:dyDescent="0.25">
      <c r="A3351" s="120" t="s">
        <v>1112</v>
      </c>
      <c r="D3351" s="119" t="str">
        <f t="shared" si="52"/>
        <v xml:space="preserve"> </v>
      </c>
    </row>
    <row r="3352" spans="1:4" x14ac:dyDescent="0.25">
      <c r="A3352" s="120" t="s">
        <v>1112</v>
      </c>
      <c r="D3352" s="119" t="str">
        <f t="shared" si="52"/>
        <v xml:space="preserve"> </v>
      </c>
    </row>
    <row r="3353" spans="1:4" x14ac:dyDescent="0.25">
      <c r="A3353" s="120" t="s">
        <v>1112</v>
      </c>
      <c r="D3353" s="119" t="str">
        <f t="shared" si="52"/>
        <v xml:space="preserve"> </v>
      </c>
    </row>
    <row r="3354" spans="1:4" x14ac:dyDescent="0.25">
      <c r="A3354" s="120" t="s">
        <v>1112</v>
      </c>
      <c r="D3354" s="119" t="str">
        <f t="shared" si="52"/>
        <v xml:space="preserve"> </v>
      </c>
    </row>
    <row r="3355" spans="1:4" x14ac:dyDescent="0.25">
      <c r="A3355" s="120" t="s">
        <v>1112</v>
      </c>
      <c r="D3355" s="119" t="str">
        <f t="shared" si="52"/>
        <v xml:space="preserve"> </v>
      </c>
    </row>
    <row r="3356" spans="1:4" x14ac:dyDescent="0.25">
      <c r="A3356" s="120" t="s">
        <v>1112</v>
      </c>
      <c r="D3356" s="119" t="str">
        <f t="shared" si="52"/>
        <v xml:space="preserve"> </v>
      </c>
    </row>
    <row r="3357" spans="1:4" x14ac:dyDescent="0.25">
      <c r="A3357" s="120" t="s">
        <v>1112</v>
      </c>
      <c r="D3357" s="119" t="str">
        <f t="shared" si="52"/>
        <v xml:space="preserve"> </v>
      </c>
    </row>
    <row r="3358" spans="1:4" x14ac:dyDescent="0.25">
      <c r="A3358" s="120" t="s">
        <v>1112</v>
      </c>
      <c r="D3358" s="119" t="str">
        <f t="shared" si="52"/>
        <v xml:space="preserve"> </v>
      </c>
    </row>
    <row r="3359" spans="1:4" x14ac:dyDescent="0.25">
      <c r="A3359" s="120" t="s">
        <v>1112</v>
      </c>
      <c r="D3359" s="119" t="str">
        <f t="shared" si="52"/>
        <v xml:space="preserve"> </v>
      </c>
    </row>
    <row r="3360" spans="1:4" x14ac:dyDescent="0.25">
      <c r="A3360" s="120" t="s">
        <v>1112</v>
      </c>
      <c r="D3360" s="119" t="str">
        <f t="shared" si="52"/>
        <v xml:space="preserve"> </v>
      </c>
    </row>
    <row r="3361" spans="1:4" x14ac:dyDescent="0.25">
      <c r="A3361" s="120" t="s">
        <v>1112</v>
      </c>
      <c r="D3361" s="119" t="str">
        <f t="shared" si="52"/>
        <v xml:space="preserve"> </v>
      </c>
    </row>
    <row r="3362" spans="1:4" x14ac:dyDescent="0.25">
      <c r="A3362" s="120" t="s">
        <v>1112</v>
      </c>
      <c r="D3362" s="119" t="str">
        <f t="shared" si="52"/>
        <v xml:space="preserve"> </v>
      </c>
    </row>
    <row r="3363" spans="1:4" x14ac:dyDescent="0.25">
      <c r="A3363" s="120" t="s">
        <v>1112</v>
      </c>
      <c r="D3363" s="119" t="str">
        <f t="shared" si="52"/>
        <v xml:space="preserve"> </v>
      </c>
    </row>
    <row r="3364" spans="1:4" x14ac:dyDescent="0.25">
      <c r="A3364" s="120" t="s">
        <v>1112</v>
      </c>
      <c r="D3364" s="119" t="str">
        <f t="shared" si="52"/>
        <v xml:space="preserve"> </v>
      </c>
    </row>
    <row r="3365" spans="1:4" x14ac:dyDescent="0.25">
      <c r="A3365" s="120" t="s">
        <v>1112</v>
      </c>
      <c r="D3365" s="119" t="str">
        <f t="shared" si="52"/>
        <v xml:space="preserve"> </v>
      </c>
    </row>
    <row r="3366" spans="1:4" x14ac:dyDescent="0.25">
      <c r="A3366" s="120" t="s">
        <v>1112</v>
      </c>
      <c r="D3366" s="119" t="str">
        <f t="shared" si="52"/>
        <v xml:space="preserve"> </v>
      </c>
    </row>
    <row r="3367" spans="1:4" x14ac:dyDescent="0.25">
      <c r="A3367" s="120" t="s">
        <v>1112</v>
      </c>
      <c r="D3367" s="119" t="str">
        <f t="shared" si="52"/>
        <v xml:space="preserve"> </v>
      </c>
    </row>
    <row r="3368" spans="1:4" x14ac:dyDescent="0.25">
      <c r="A3368" s="120" t="s">
        <v>1112</v>
      </c>
      <c r="D3368" s="119" t="str">
        <f t="shared" si="52"/>
        <v xml:space="preserve"> </v>
      </c>
    </row>
    <row r="3369" spans="1:4" x14ac:dyDescent="0.25">
      <c r="A3369" s="120" t="s">
        <v>1112</v>
      </c>
      <c r="D3369" s="119" t="str">
        <f t="shared" si="52"/>
        <v xml:space="preserve"> </v>
      </c>
    </row>
    <row r="3370" spans="1:4" x14ac:dyDescent="0.25">
      <c r="A3370" s="120" t="s">
        <v>1112</v>
      </c>
      <c r="D3370" s="119" t="str">
        <f t="shared" si="52"/>
        <v xml:space="preserve"> </v>
      </c>
    </row>
    <row r="3371" spans="1:4" x14ac:dyDescent="0.25">
      <c r="A3371" s="120" t="s">
        <v>1112</v>
      </c>
      <c r="D3371" s="119" t="str">
        <f t="shared" si="52"/>
        <v xml:space="preserve"> </v>
      </c>
    </row>
    <row r="3372" spans="1:4" x14ac:dyDescent="0.25">
      <c r="A3372" s="120" t="s">
        <v>1112</v>
      </c>
      <c r="D3372" s="119" t="str">
        <f t="shared" si="52"/>
        <v xml:space="preserve"> </v>
      </c>
    </row>
    <row r="3373" spans="1:4" x14ac:dyDescent="0.25">
      <c r="A3373" s="120" t="s">
        <v>1112</v>
      </c>
      <c r="D3373" s="119" t="str">
        <f t="shared" si="52"/>
        <v xml:space="preserve"> </v>
      </c>
    </row>
    <row r="3374" spans="1:4" x14ac:dyDescent="0.25">
      <c r="A3374" s="120" t="s">
        <v>1112</v>
      </c>
      <c r="D3374" s="119" t="str">
        <f t="shared" si="52"/>
        <v xml:space="preserve"> </v>
      </c>
    </row>
    <row r="3375" spans="1:4" x14ac:dyDescent="0.25">
      <c r="A3375" s="120" t="s">
        <v>1112</v>
      </c>
      <c r="D3375" s="119" t="str">
        <f t="shared" si="52"/>
        <v xml:space="preserve"> </v>
      </c>
    </row>
    <row r="3376" spans="1:4" x14ac:dyDescent="0.25">
      <c r="A3376" s="120" t="s">
        <v>1112</v>
      </c>
      <c r="D3376" s="119" t="str">
        <f t="shared" si="52"/>
        <v xml:space="preserve"> </v>
      </c>
    </row>
    <row r="3377" spans="1:4" x14ac:dyDescent="0.25">
      <c r="A3377" s="120" t="s">
        <v>1112</v>
      </c>
      <c r="D3377" s="119" t="str">
        <f t="shared" si="52"/>
        <v xml:space="preserve"> </v>
      </c>
    </row>
    <row r="3378" spans="1:4" x14ac:dyDescent="0.25">
      <c r="A3378" s="120" t="s">
        <v>1112</v>
      </c>
      <c r="D3378" s="119" t="str">
        <f t="shared" si="52"/>
        <v xml:space="preserve"> </v>
      </c>
    </row>
    <row r="3379" spans="1:4" x14ac:dyDescent="0.25">
      <c r="A3379" s="120" t="s">
        <v>1112</v>
      </c>
      <c r="D3379" s="119" t="str">
        <f t="shared" si="52"/>
        <v xml:space="preserve"> </v>
      </c>
    </row>
    <row r="3380" spans="1:4" x14ac:dyDescent="0.25">
      <c r="A3380" s="120" t="s">
        <v>1112</v>
      </c>
      <c r="D3380" s="119" t="str">
        <f t="shared" si="52"/>
        <v xml:space="preserve"> </v>
      </c>
    </row>
    <row r="3381" spans="1:4" x14ac:dyDescent="0.25">
      <c r="A3381" s="120" t="s">
        <v>1112</v>
      </c>
      <c r="D3381" s="119" t="str">
        <f t="shared" si="52"/>
        <v xml:space="preserve"> </v>
      </c>
    </row>
    <row r="3382" spans="1:4" x14ac:dyDescent="0.25">
      <c r="A3382" s="120" t="s">
        <v>1112</v>
      </c>
      <c r="D3382" s="119" t="str">
        <f t="shared" si="52"/>
        <v xml:space="preserve"> </v>
      </c>
    </row>
    <row r="3383" spans="1:4" x14ac:dyDescent="0.25">
      <c r="A3383" s="120" t="s">
        <v>1112</v>
      </c>
      <c r="D3383" s="119" t="str">
        <f t="shared" si="52"/>
        <v xml:space="preserve"> </v>
      </c>
    </row>
    <row r="3384" spans="1:4" x14ac:dyDescent="0.25">
      <c r="A3384" s="120" t="s">
        <v>1112</v>
      </c>
      <c r="D3384" s="119" t="str">
        <f t="shared" si="52"/>
        <v xml:space="preserve"> </v>
      </c>
    </row>
    <row r="3385" spans="1:4" x14ac:dyDescent="0.25">
      <c r="A3385" s="120" t="s">
        <v>1112</v>
      </c>
      <c r="D3385" s="119" t="str">
        <f t="shared" si="52"/>
        <v xml:space="preserve"> </v>
      </c>
    </row>
    <row r="3386" spans="1:4" x14ac:dyDescent="0.25">
      <c r="A3386" s="120" t="s">
        <v>1112</v>
      </c>
      <c r="D3386" s="119" t="str">
        <f t="shared" si="52"/>
        <v xml:space="preserve"> </v>
      </c>
    </row>
    <row r="3387" spans="1:4" x14ac:dyDescent="0.25">
      <c r="A3387" s="120" t="s">
        <v>1112</v>
      </c>
      <c r="D3387" s="119" t="str">
        <f t="shared" si="52"/>
        <v xml:space="preserve"> </v>
      </c>
    </row>
    <row r="3388" spans="1:4" x14ac:dyDescent="0.25">
      <c r="A3388" s="120" t="s">
        <v>1112</v>
      </c>
      <c r="D3388" s="119" t="str">
        <f t="shared" si="52"/>
        <v xml:space="preserve"> </v>
      </c>
    </row>
    <row r="3389" spans="1:4" x14ac:dyDescent="0.25">
      <c r="A3389" s="120" t="s">
        <v>1112</v>
      </c>
      <c r="D3389" s="119" t="str">
        <f t="shared" si="52"/>
        <v xml:space="preserve"> </v>
      </c>
    </row>
    <row r="3390" spans="1:4" x14ac:dyDescent="0.25">
      <c r="A3390" s="120" t="s">
        <v>1112</v>
      </c>
      <c r="D3390" s="119" t="str">
        <f t="shared" si="52"/>
        <v xml:space="preserve"> </v>
      </c>
    </row>
    <row r="3391" spans="1:4" x14ac:dyDescent="0.25">
      <c r="A3391" s="120" t="s">
        <v>1112</v>
      </c>
      <c r="D3391" s="119" t="str">
        <f t="shared" si="52"/>
        <v xml:space="preserve"> </v>
      </c>
    </row>
    <row r="3392" spans="1:4" x14ac:dyDescent="0.25">
      <c r="A3392" s="120" t="s">
        <v>1112</v>
      </c>
      <c r="D3392" s="119" t="str">
        <f t="shared" si="52"/>
        <v xml:space="preserve"> </v>
      </c>
    </row>
    <row r="3393" spans="1:4" x14ac:dyDescent="0.25">
      <c r="A3393" s="120" t="s">
        <v>1112</v>
      </c>
      <c r="D3393" s="119" t="str">
        <f t="shared" si="52"/>
        <v xml:space="preserve"> </v>
      </c>
    </row>
    <row r="3394" spans="1:4" x14ac:dyDescent="0.25">
      <c r="A3394" s="120" t="s">
        <v>1112</v>
      </c>
      <c r="D3394" s="119" t="str">
        <f t="shared" si="52"/>
        <v xml:space="preserve"> </v>
      </c>
    </row>
    <row r="3395" spans="1:4" x14ac:dyDescent="0.25">
      <c r="A3395" s="120" t="s">
        <v>1112</v>
      </c>
      <c r="D3395" s="119" t="str">
        <f t="shared" ref="D3395:D3458" si="53">B3395&amp;" "&amp;C3395</f>
        <v xml:space="preserve"> </v>
      </c>
    </row>
    <row r="3396" spans="1:4" x14ac:dyDescent="0.25">
      <c r="A3396" s="120" t="s">
        <v>1112</v>
      </c>
      <c r="D3396" s="119" t="str">
        <f t="shared" si="53"/>
        <v xml:space="preserve"> </v>
      </c>
    </row>
    <row r="3397" spans="1:4" x14ac:dyDescent="0.25">
      <c r="A3397" s="120" t="s">
        <v>1112</v>
      </c>
      <c r="D3397" s="119" t="str">
        <f t="shared" si="53"/>
        <v xml:space="preserve"> </v>
      </c>
    </row>
    <row r="3398" spans="1:4" x14ac:dyDescent="0.25">
      <c r="A3398" s="120" t="s">
        <v>1112</v>
      </c>
      <c r="D3398" s="119" t="str">
        <f t="shared" si="53"/>
        <v xml:space="preserve"> </v>
      </c>
    </row>
    <row r="3399" spans="1:4" x14ac:dyDescent="0.25">
      <c r="A3399" s="120" t="s">
        <v>1112</v>
      </c>
      <c r="D3399" s="119" t="str">
        <f t="shared" si="53"/>
        <v xml:space="preserve"> </v>
      </c>
    </row>
    <row r="3400" spans="1:4" x14ac:dyDescent="0.25">
      <c r="A3400" s="120" t="s">
        <v>1112</v>
      </c>
      <c r="D3400" s="119" t="str">
        <f t="shared" si="53"/>
        <v xml:space="preserve"> </v>
      </c>
    </row>
    <row r="3401" spans="1:4" x14ac:dyDescent="0.25">
      <c r="A3401" s="120" t="s">
        <v>1112</v>
      </c>
      <c r="D3401" s="119" t="str">
        <f t="shared" si="53"/>
        <v xml:space="preserve"> </v>
      </c>
    </row>
    <row r="3402" spans="1:4" x14ac:dyDescent="0.25">
      <c r="A3402" s="120" t="s">
        <v>1112</v>
      </c>
      <c r="D3402" s="119" t="str">
        <f t="shared" si="53"/>
        <v xml:space="preserve"> </v>
      </c>
    </row>
    <row r="3403" spans="1:4" x14ac:dyDescent="0.25">
      <c r="A3403" s="120" t="s">
        <v>1112</v>
      </c>
      <c r="D3403" s="119" t="str">
        <f t="shared" si="53"/>
        <v xml:space="preserve"> </v>
      </c>
    </row>
    <row r="3404" spans="1:4" x14ac:dyDescent="0.25">
      <c r="A3404" s="120" t="s">
        <v>1112</v>
      </c>
      <c r="D3404" s="119" t="str">
        <f t="shared" si="53"/>
        <v xml:space="preserve"> </v>
      </c>
    </row>
    <row r="3405" spans="1:4" x14ac:dyDescent="0.25">
      <c r="A3405" s="120" t="s">
        <v>1112</v>
      </c>
      <c r="D3405" s="119" t="str">
        <f t="shared" si="53"/>
        <v xml:space="preserve"> </v>
      </c>
    </row>
    <row r="3406" spans="1:4" x14ac:dyDescent="0.25">
      <c r="A3406" s="120" t="s">
        <v>1112</v>
      </c>
      <c r="D3406" s="119" t="str">
        <f t="shared" si="53"/>
        <v xml:space="preserve"> </v>
      </c>
    </row>
    <row r="3407" spans="1:4" x14ac:dyDescent="0.25">
      <c r="A3407" s="120" t="s">
        <v>1112</v>
      </c>
      <c r="D3407" s="119" t="str">
        <f t="shared" si="53"/>
        <v xml:space="preserve"> </v>
      </c>
    </row>
    <row r="3408" spans="1:4" x14ac:dyDescent="0.25">
      <c r="A3408" s="120" t="s">
        <v>1112</v>
      </c>
      <c r="D3408" s="119" t="str">
        <f t="shared" si="53"/>
        <v xml:space="preserve"> </v>
      </c>
    </row>
    <row r="3409" spans="1:4" x14ac:dyDescent="0.25">
      <c r="A3409" s="120" t="s">
        <v>1112</v>
      </c>
      <c r="D3409" s="119" t="str">
        <f t="shared" si="53"/>
        <v xml:space="preserve"> </v>
      </c>
    </row>
    <row r="3410" spans="1:4" x14ac:dyDescent="0.25">
      <c r="A3410" s="120" t="s">
        <v>1112</v>
      </c>
      <c r="D3410" s="119" t="str">
        <f t="shared" si="53"/>
        <v xml:space="preserve"> </v>
      </c>
    </row>
    <row r="3411" spans="1:4" x14ac:dyDescent="0.25">
      <c r="A3411" s="120" t="s">
        <v>1112</v>
      </c>
      <c r="D3411" s="119" t="str">
        <f t="shared" si="53"/>
        <v xml:space="preserve"> </v>
      </c>
    </row>
    <row r="3412" spans="1:4" x14ac:dyDescent="0.25">
      <c r="A3412" s="120" t="s">
        <v>1112</v>
      </c>
      <c r="D3412" s="119" t="str">
        <f t="shared" si="53"/>
        <v xml:space="preserve"> </v>
      </c>
    </row>
    <row r="3413" spans="1:4" x14ac:dyDescent="0.25">
      <c r="A3413" s="120" t="s">
        <v>1112</v>
      </c>
      <c r="D3413" s="119" t="str">
        <f t="shared" si="53"/>
        <v xml:space="preserve"> </v>
      </c>
    </row>
    <row r="3414" spans="1:4" x14ac:dyDescent="0.25">
      <c r="A3414" s="120" t="s">
        <v>1112</v>
      </c>
      <c r="D3414" s="119" t="str">
        <f t="shared" si="53"/>
        <v xml:space="preserve"> </v>
      </c>
    </row>
    <row r="3415" spans="1:4" x14ac:dyDescent="0.25">
      <c r="A3415" s="120" t="s">
        <v>1112</v>
      </c>
      <c r="D3415" s="119" t="str">
        <f t="shared" si="53"/>
        <v xml:space="preserve"> </v>
      </c>
    </row>
    <row r="3416" spans="1:4" x14ac:dyDescent="0.25">
      <c r="A3416" s="120" t="s">
        <v>1112</v>
      </c>
      <c r="D3416" s="119" t="str">
        <f t="shared" si="53"/>
        <v xml:space="preserve"> </v>
      </c>
    </row>
    <row r="3417" spans="1:4" x14ac:dyDescent="0.25">
      <c r="A3417" s="120" t="s">
        <v>1112</v>
      </c>
      <c r="D3417" s="119" t="str">
        <f t="shared" si="53"/>
        <v xml:space="preserve"> </v>
      </c>
    </row>
    <row r="3418" spans="1:4" x14ac:dyDescent="0.25">
      <c r="A3418" s="120" t="s">
        <v>1112</v>
      </c>
      <c r="D3418" s="119" t="str">
        <f t="shared" si="53"/>
        <v xml:space="preserve"> </v>
      </c>
    </row>
    <row r="3419" spans="1:4" x14ac:dyDescent="0.25">
      <c r="A3419" s="120" t="s">
        <v>1112</v>
      </c>
      <c r="D3419" s="119" t="str">
        <f t="shared" si="53"/>
        <v xml:space="preserve"> </v>
      </c>
    </row>
    <row r="3420" spans="1:4" x14ac:dyDescent="0.25">
      <c r="A3420" s="120" t="s">
        <v>1112</v>
      </c>
      <c r="D3420" s="119" t="str">
        <f t="shared" si="53"/>
        <v xml:space="preserve"> </v>
      </c>
    </row>
    <row r="3421" spans="1:4" x14ac:dyDescent="0.25">
      <c r="A3421" s="120" t="s">
        <v>1112</v>
      </c>
      <c r="D3421" s="119" t="str">
        <f t="shared" si="53"/>
        <v xml:space="preserve"> </v>
      </c>
    </row>
    <row r="3422" spans="1:4" x14ac:dyDescent="0.25">
      <c r="A3422" s="120" t="s">
        <v>1112</v>
      </c>
      <c r="D3422" s="119" t="str">
        <f t="shared" si="53"/>
        <v xml:space="preserve"> </v>
      </c>
    </row>
    <row r="3423" spans="1:4" x14ac:dyDescent="0.25">
      <c r="A3423" s="120" t="s">
        <v>1112</v>
      </c>
      <c r="D3423" s="119" t="str">
        <f t="shared" si="53"/>
        <v xml:space="preserve"> </v>
      </c>
    </row>
    <row r="3424" spans="1:4" x14ac:dyDescent="0.25">
      <c r="A3424" s="120" t="s">
        <v>1112</v>
      </c>
      <c r="D3424" s="119" t="str">
        <f t="shared" si="53"/>
        <v xml:space="preserve"> </v>
      </c>
    </row>
    <row r="3425" spans="1:4" x14ac:dyDescent="0.25">
      <c r="A3425" s="120" t="s">
        <v>1112</v>
      </c>
      <c r="D3425" s="119" t="str">
        <f t="shared" si="53"/>
        <v xml:space="preserve"> </v>
      </c>
    </row>
    <row r="3426" spans="1:4" x14ac:dyDescent="0.25">
      <c r="A3426" s="120" t="s">
        <v>1112</v>
      </c>
      <c r="D3426" s="119" t="str">
        <f t="shared" si="53"/>
        <v xml:space="preserve"> </v>
      </c>
    </row>
    <row r="3427" spans="1:4" x14ac:dyDescent="0.25">
      <c r="A3427" s="120" t="s">
        <v>1112</v>
      </c>
      <c r="D3427" s="119" t="str">
        <f t="shared" si="53"/>
        <v xml:space="preserve"> </v>
      </c>
    </row>
    <row r="3428" spans="1:4" x14ac:dyDescent="0.25">
      <c r="A3428" s="120" t="s">
        <v>1112</v>
      </c>
      <c r="D3428" s="119" t="str">
        <f t="shared" si="53"/>
        <v xml:space="preserve"> </v>
      </c>
    </row>
    <row r="3429" spans="1:4" x14ac:dyDescent="0.25">
      <c r="A3429" s="120" t="s">
        <v>1112</v>
      </c>
      <c r="D3429" s="119" t="str">
        <f t="shared" si="53"/>
        <v xml:space="preserve"> </v>
      </c>
    </row>
    <row r="3430" spans="1:4" x14ac:dyDescent="0.25">
      <c r="A3430" s="120" t="s">
        <v>1112</v>
      </c>
      <c r="D3430" s="119" t="str">
        <f t="shared" si="53"/>
        <v xml:space="preserve"> </v>
      </c>
    </row>
    <row r="3431" spans="1:4" x14ac:dyDescent="0.25">
      <c r="A3431" s="120" t="s">
        <v>1112</v>
      </c>
      <c r="D3431" s="119" t="str">
        <f t="shared" si="53"/>
        <v xml:space="preserve"> </v>
      </c>
    </row>
    <row r="3432" spans="1:4" x14ac:dyDescent="0.25">
      <c r="A3432" s="120" t="s">
        <v>1112</v>
      </c>
      <c r="D3432" s="119" t="str">
        <f t="shared" si="53"/>
        <v xml:space="preserve"> </v>
      </c>
    </row>
    <row r="3433" spans="1:4" x14ac:dyDescent="0.25">
      <c r="A3433" s="120" t="s">
        <v>1112</v>
      </c>
      <c r="D3433" s="119" t="str">
        <f t="shared" si="53"/>
        <v xml:space="preserve"> </v>
      </c>
    </row>
    <row r="3434" spans="1:4" x14ac:dyDescent="0.25">
      <c r="A3434" s="120" t="s">
        <v>1112</v>
      </c>
      <c r="D3434" s="119" t="str">
        <f t="shared" si="53"/>
        <v xml:space="preserve"> </v>
      </c>
    </row>
    <row r="3435" spans="1:4" x14ac:dyDescent="0.25">
      <c r="A3435" s="120" t="s">
        <v>1112</v>
      </c>
      <c r="D3435" s="119" t="str">
        <f t="shared" si="53"/>
        <v xml:space="preserve"> </v>
      </c>
    </row>
    <row r="3436" spans="1:4" x14ac:dyDescent="0.25">
      <c r="A3436" s="120" t="s">
        <v>1112</v>
      </c>
      <c r="D3436" s="119" t="str">
        <f t="shared" si="53"/>
        <v xml:space="preserve"> </v>
      </c>
    </row>
    <row r="3437" spans="1:4" x14ac:dyDescent="0.25">
      <c r="A3437" s="120" t="s">
        <v>1112</v>
      </c>
      <c r="D3437" s="119" t="str">
        <f t="shared" si="53"/>
        <v xml:space="preserve"> </v>
      </c>
    </row>
    <row r="3438" spans="1:4" x14ac:dyDescent="0.25">
      <c r="A3438" s="120" t="s">
        <v>1112</v>
      </c>
      <c r="D3438" s="119" t="str">
        <f t="shared" si="53"/>
        <v xml:space="preserve"> </v>
      </c>
    </row>
    <row r="3439" spans="1:4" x14ac:dyDescent="0.25">
      <c r="A3439" s="120" t="s">
        <v>1112</v>
      </c>
      <c r="D3439" s="119" t="str">
        <f t="shared" si="53"/>
        <v xml:space="preserve"> </v>
      </c>
    </row>
    <row r="3440" spans="1:4" x14ac:dyDescent="0.25">
      <c r="A3440" s="120" t="s">
        <v>1112</v>
      </c>
      <c r="D3440" s="119" t="str">
        <f t="shared" si="53"/>
        <v xml:space="preserve"> </v>
      </c>
    </row>
    <row r="3441" spans="1:4" x14ac:dyDescent="0.25">
      <c r="A3441" s="120" t="s">
        <v>1112</v>
      </c>
      <c r="D3441" s="119" t="str">
        <f t="shared" si="53"/>
        <v xml:space="preserve"> </v>
      </c>
    </row>
    <row r="3442" spans="1:4" x14ac:dyDescent="0.25">
      <c r="A3442" s="120" t="s">
        <v>1112</v>
      </c>
      <c r="D3442" s="119" t="str">
        <f t="shared" si="53"/>
        <v xml:space="preserve"> </v>
      </c>
    </row>
    <row r="3443" spans="1:4" x14ac:dyDescent="0.25">
      <c r="A3443" s="120" t="s">
        <v>1112</v>
      </c>
      <c r="D3443" s="119" t="str">
        <f t="shared" si="53"/>
        <v xml:space="preserve"> </v>
      </c>
    </row>
    <row r="3444" spans="1:4" x14ac:dyDescent="0.25">
      <c r="A3444" s="120" t="s">
        <v>1112</v>
      </c>
      <c r="D3444" s="119" t="str">
        <f t="shared" si="53"/>
        <v xml:space="preserve"> </v>
      </c>
    </row>
    <row r="3445" spans="1:4" x14ac:dyDescent="0.25">
      <c r="A3445" s="120" t="s">
        <v>1112</v>
      </c>
      <c r="D3445" s="119" t="str">
        <f t="shared" si="53"/>
        <v xml:space="preserve"> </v>
      </c>
    </row>
    <row r="3446" spans="1:4" x14ac:dyDescent="0.25">
      <c r="A3446" s="120" t="s">
        <v>1112</v>
      </c>
      <c r="D3446" s="119" t="str">
        <f t="shared" si="53"/>
        <v xml:space="preserve"> </v>
      </c>
    </row>
    <row r="3447" spans="1:4" x14ac:dyDescent="0.25">
      <c r="A3447" s="120" t="s">
        <v>1112</v>
      </c>
      <c r="D3447" s="119" t="str">
        <f t="shared" si="53"/>
        <v xml:space="preserve"> </v>
      </c>
    </row>
    <row r="3448" spans="1:4" x14ac:dyDescent="0.25">
      <c r="A3448" s="120" t="s">
        <v>1112</v>
      </c>
      <c r="D3448" s="119" t="str">
        <f t="shared" si="53"/>
        <v xml:space="preserve"> </v>
      </c>
    </row>
    <row r="3449" spans="1:4" x14ac:dyDescent="0.25">
      <c r="A3449" s="120" t="s">
        <v>1112</v>
      </c>
      <c r="D3449" s="119" t="str">
        <f t="shared" si="53"/>
        <v xml:space="preserve"> </v>
      </c>
    </row>
    <row r="3450" spans="1:4" x14ac:dyDescent="0.25">
      <c r="A3450" s="120" t="s">
        <v>1112</v>
      </c>
      <c r="D3450" s="119" t="str">
        <f t="shared" si="53"/>
        <v xml:space="preserve"> </v>
      </c>
    </row>
    <row r="3451" spans="1:4" x14ac:dyDescent="0.25">
      <c r="A3451" s="120" t="s">
        <v>1112</v>
      </c>
      <c r="D3451" s="119" t="str">
        <f t="shared" si="53"/>
        <v xml:space="preserve"> </v>
      </c>
    </row>
    <row r="3452" spans="1:4" x14ac:dyDescent="0.25">
      <c r="A3452" s="120" t="s">
        <v>1112</v>
      </c>
      <c r="D3452" s="119" t="str">
        <f t="shared" si="53"/>
        <v xml:space="preserve"> </v>
      </c>
    </row>
    <row r="3453" spans="1:4" x14ac:dyDescent="0.25">
      <c r="A3453" s="120" t="s">
        <v>1112</v>
      </c>
      <c r="D3453" s="119" t="str">
        <f t="shared" si="53"/>
        <v xml:space="preserve"> </v>
      </c>
    </row>
    <row r="3454" spans="1:4" x14ac:dyDescent="0.25">
      <c r="A3454" s="120" t="s">
        <v>1112</v>
      </c>
      <c r="D3454" s="119" t="str">
        <f t="shared" si="53"/>
        <v xml:space="preserve"> </v>
      </c>
    </row>
    <row r="3455" spans="1:4" x14ac:dyDescent="0.25">
      <c r="A3455" s="120" t="s">
        <v>1112</v>
      </c>
      <c r="D3455" s="119" t="str">
        <f t="shared" si="53"/>
        <v xml:space="preserve"> </v>
      </c>
    </row>
    <row r="3456" spans="1:4" x14ac:dyDescent="0.25">
      <c r="A3456" s="120" t="s">
        <v>1112</v>
      </c>
      <c r="D3456" s="119" t="str">
        <f t="shared" si="53"/>
        <v xml:space="preserve"> </v>
      </c>
    </row>
    <row r="3457" spans="1:4" x14ac:dyDescent="0.25">
      <c r="A3457" s="120" t="s">
        <v>1112</v>
      </c>
      <c r="D3457" s="119" t="str">
        <f t="shared" si="53"/>
        <v xml:space="preserve"> </v>
      </c>
    </row>
    <row r="3458" spans="1:4" x14ac:dyDescent="0.25">
      <c r="A3458" s="120" t="s">
        <v>1112</v>
      </c>
      <c r="D3458" s="119" t="str">
        <f t="shared" si="53"/>
        <v xml:space="preserve"> </v>
      </c>
    </row>
    <row r="3459" spans="1:4" x14ac:dyDescent="0.25">
      <c r="A3459" s="120" t="s">
        <v>1112</v>
      </c>
      <c r="D3459" s="119" t="str">
        <f t="shared" ref="D3459:D3522" si="54">B3459&amp;" "&amp;C3459</f>
        <v xml:space="preserve"> </v>
      </c>
    </row>
    <row r="3460" spans="1:4" x14ac:dyDescent="0.25">
      <c r="A3460" s="120" t="s">
        <v>1112</v>
      </c>
      <c r="D3460" s="119" t="str">
        <f t="shared" si="54"/>
        <v xml:space="preserve"> </v>
      </c>
    </row>
    <row r="3461" spans="1:4" x14ac:dyDescent="0.25">
      <c r="A3461" s="120" t="s">
        <v>1112</v>
      </c>
      <c r="D3461" s="119" t="str">
        <f t="shared" si="54"/>
        <v xml:space="preserve"> </v>
      </c>
    </row>
    <row r="3462" spans="1:4" x14ac:dyDescent="0.25">
      <c r="A3462" s="120" t="s">
        <v>1112</v>
      </c>
      <c r="D3462" s="119" t="str">
        <f t="shared" si="54"/>
        <v xml:space="preserve"> </v>
      </c>
    </row>
    <row r="3463" spans="1:4" x14ac:dyDescent="0.25">
      <c r="A3463" s="120" t="s">
        <v>1112</v>
      </c>
      <c r="D3463" s="119" t="str">
        <f t="shared" si="54"/>
        <v xml:space="preserve"> </v>
      </c>
    </row>
    <row r="3464" spans="1:4" x14ac:dyDescent="0.25">
      <c r="A3464" s="120" t="s">
        <v>1112</v>
      </c>
      <c r="D3464" s="119" t="str">
        <f t="shared" si="54"/>
        <v xml:space="preserve"> </v>
      </c>
    </row>
    <row r="3465" spans="1:4" x14ac:dyDescent="0.25">
      <c r="A3465" s="120" t="s">
        <v>1112</v>
      </c>
      <c r="D3465" s="119" t="str">
        <f t="shared" si="54"/>
        <v xml:space="preserve"> </v>
      </c>
    </row>
    <row r="3466" spans="1:4" x14ac:dyDescent="0.25">
      <c r="A3466" s="120" t="s">
        <v>1112</v>
      </c>
      <c r="D3466" s="119" t="str">
        <f t="shared" si="54"/>
        <v xml:space="preserve"> </v>
      </c>
    </row>
    <row r="3467" spans="1:4" x14ac:dyDescent="0.25">
      <c r="A3467" s="120" t="s">
        <v>1112</v>
      </c>
      <c r="D3467" s="119" t="str">
        <f t="shared" si="54"/>
        <v xml:space="preserve"> </v>
      </c>
    </row>
    <row r="3468" spans="1:4" x14ac:dyDescent="0.25">
      <c r="A3468" s="120" t="s">
        <v>1112</v>
      </c>
      <c r="D3468" s="119" t="str">
        <f t="shared" si="54"/>
        <v xml:space="preserve"> </v>
      </c>
    </row>
    <row r="3469" spans="1:4" x14ac:dyDescent="0.25">
      <c r="A3469" s="120" t="s">
        <v>1112</v>
      </c>
      <c r="D3469" s="119" t="str">
        <f t="shared" si="54"/>
        <v xml:space="preserve"> </v>
      </c>
    </row>
    <row r="3470" spans="1:4" x14ac:dyDescent="0.25">
      <c r="A3470" s="120" t="s">
        <v>1112</v>
      </c>
      <c r="D3470" s="119" t="str">
        <f t="shared" si="54"/>
        <v xml:space="preserve"> </v>
      </c>
    </row>
    <row r="3471" spans="1:4" x14ac:dyDescent="0.25">
      <c r="A3471" s="120" t="s">
        <v>1112</v>
      </c>
      <c r="D3471" s="119" t="str">
        <f t="shared" si="54"/>
        <v xml:space="preserve"> </v>
      </c>
    </row>
    <row r="3472" spans="1:4" x14ac:dyDescent="0.25">
      <c r="A3472" s="120" t="s">
        <v>1112</v>
      </c>
      <c r="D3472" s="119" t="str">
        <f t="shared" si="54"/>
        <v xml:space="preserve"> </v>
      </c>
    </row>
    <row r="3473" spans="1:4" x14ac:dyDescent="0.25">
      <c r="A3473" s="120" t="s">
        <v>1112</v>
      </c>
      <c r="D3473" s="119" t="str">
        <f t="shared" si="54"/>
        <v xml:space="preserve"> </v>
      </c>
    </row>
    <row r="3474" spans="1:4" x14ac:dyDescent="0.25">
      <c r="A3474" s="120" t="s">
        <v>1112</v>
      </c>
      <c r="D3474" s="119" t="str">
        <f t="shared" si="54"/>
        <v xml:space="preserve"> </v>
      </c>
    </row>
    <row r="3475" spans="1:4" x14ac:dyDescent="0.25">
      <c r="A3475" s="120" t="s">
        <v>1112</v>
      </c>
      <c r="D3475" s="119" t="str">
        <f t="shared" si="54"/>
        <v xml:space="preserve"> </v>
      </c>
    </row>
    <row r="3476" spans="1:4" x14ac:dyDescent="0.25">
      <c r="A3476" s="120" t="s">
        <v>1112</v>
      </c>
      <c r="D3476" s="119" t="str">
        <f t="shared" si="54"/>
        <v xml:space="preserve"> </v>
      </c>
    </row>
    <row r="3477" spans="1:4" x14ac:dyDescent="0.25">
      <c r="A3477" s="120" t="s">
        <v>1112</v>
      </c>
      <c r="D3477" s="119" t="str">
        <f t="shared" si="54"/>
        <v xml:space="preserve"> </v>
      </c>
    </row>
    <row r="3478" spans="1:4" x14ac:dyDescent="0.25">
      <c r="A3478" s="120" t="s">
        <v>1112</v>
      </c>
      <c r="D3478" s="119" t="str">
        <f t="shared" si="54"/>
        <v xml:space="preserve"> </v>
      </c>
    </row>
    <row r="3479" spans="1:4" x14ac:dyDescent="0.25">
      <c r="A3479" s="120" t="s">
        <v>1112</v>
      </c>
      <c r="D3479" s="119" t="str">
        <f t="shared" si="54"/>
        <v xml:space="preserve"> </v>
      </c>
    </row>
    <row r="3480" spans="1:4" x14ac:dyDescent="0.25">
      <c r="A3480" s="120" t="s">
        <v>1112</v>
      </c>
      <c r="D3480" s="119" t="str">
        <f t="shared" si="54"/>
        <v xml:space="preserve"> </v>
      </c>
    </row>
    <row r="3481" spans="1:4" x14ac:dyDescent="0.25">
      <c r="A3481" s="120" t="s">
        <v>1112</v>
      </c>
      <c r="D3481" s="119" t="str">
        <f t="shared" si="54"/>
        <v xml:space="preserve"> </v>
      </c>
    </row>
    <row r="3482" spans="1:4" x14ac:dyDescent="0.25">
      <c r="A3482" s="120" t="s">
        <v>1112</v>
      </c>
      <c r="D3482" s="119" t="str">
        <f t="shared" si="54"/>
        <v xml:space="preserve"> </v>
      </c>
    </row>
    <row r="3483" spans="1:4" x14ac:dyDescent="0.25">
      <c r="A3483" s="120" t="s">
        <v>1112</v>
      </c>
      <c r="D3483" s="119" t="str">
        <f t="shared" si="54"/>
        <v xml:space="preserve"> </v>
      </c>
    </row>
    <row r="3484" spans="1:4" x14ac:dyDescent="0.25">
      <c r="A3484" s="120" t="s">
        <v>1112</v>
      </c>
      <c r="D3484" s="119" t="str">
        <f t="shared" si="54"/>
        <v xml:space="preserve"> </v>
      </c>
    </row>
    <row r="3485" spans="1:4" x14ac:dyDescent="0.25">
      <c r="A3485" s="120" t="s">
        <v>1112</v>
      </c>
      <c r="D3485" s="119" t="str">
        <f t="shared" si="54"/>
        <v xml:space="preserve"> </v>
      </c>
    </row>
    <row r="3486" spans="1:4" x14ac:dyDescent="0.25">
      <c r="A3486" s="120" t="s">
        <v>1112</v>
      </c>
      <c r="D3486" s="119" t="str">
        <f t="shared" si="54"/>
        <v xml:space="preserve"> </v>
      </c>
    </row>
    <row r="3487" spans="1:4" x14ac:dyDescent="0.25">
      <c r="A3487" s="120" t="s">
        <v>1112</v>
      </c>
      <c r="D3487" s="119" t="str">
        <f t="shared" si="54"/>
        <v xml:space="preserve"> </v>
      </c>
    </row>
    <row r="3488" spans="1:4" x14ac:dyDescent="0.25">
      <c r="A3488" s="120" t="s">
        <v>1112</v>
      </c>
      <c r="D3488" s="119" t="str">
        <f t="shared" si="54"/>
        <v xml:space="preserve"> </v>
      </c>
    </row>
    <row r="3489" spans="1:4" x14ac:dyDescent="0.25">
      <c r="A3489" s="120" t="s">
        <v>1112</v>
      </c>
      <c r="D3489" s="119" t="str">
        <f t="shared" si="54"/>
        <v xml:space="preserve"> </v>
      </c>
    </row>
    <row r="3490" spans="1:4" x14ac:dyDescent="0.25">
      <c r="A3490" s="120" t="s">
        <v>1112</v>
      </c>
      <c r="D3490" s="119" t="str">
        <f t="shared" si="54"/>
        <v xml:space="preserve"> </v>
      </c>
    </row>
    <row r="3491" spans="1:4" x14ac:dyDescent="0.25">
      <c r="A3491" s="120" t="s">
        <v>1112</v>
      </c>
      <c r="D3491" s="119" t="str">
        <f t="shared" si="54"/>
        <v xml:space="preserve"> </v>
      </c>
    </row>
    <row r="3492" spans="1:4" x14ac:dyDescent="0.25">
      <c r="A3492" s="120" t="s">
        <v>1112</v>
      </c>
      <c r="D3492" s="119" t="str">
        <f t="shared" si="54"/>
        <v xml:space="preserve"> </v>
      </c>
    </row>
    <row r="3493" spans="1:4" x14ac:dyDescent="0.25">
      <c r="A3493" s="120" t="s">
        <v>1112</v>
      </c>
      <c r="D3493" s="119" t="str">
        <f t="shared" si="54"/>
        <v xml:space="preserve"> </v>
      </c>
    </row>
    <row r="3494" spans="1:4" x14ac:dyDescent="0.25">
      <c r="A3494" s="120" t="s">
        <v>1112</v>
      </c>
      <c r="D3494" s="119" t="str">
        <f t="shared" si="54"/>
        <v xml:space="preserve"> </v>
      </c>
    </row>
    <row r="3495" spans="1:4" x14ac:dyDescent="0.25">
      <c r="A3495" s="120" t="s">
        <v>1112</v>
      </c>
      <c r="D3495" s="119" t="str">
        <f t="shared" si="54"/>
        <v xml:space="preserve"> </v>
      </c>
    </row>
    <row r="3496" spans="1:4" x14ac:dyDescent="0.25">
      <c r="A3496" s="120" t="s">
        <v>1112</v>
      </c>
      <c r="D3496" s="119" t="str">
        <f t="shared" si="54"/>
        <v xml:space="preserve"> </v>
      </c>
    </row>
    <row r="3497" spans="1:4" x14ac:dyDescent="0.25">
      <c r="A3497" s="120" t="s">
        <v>1112</v>
      </c>
      <c r="D3497" s="119" t="str">
        <f t="shared" si="54"/>
        <v xml:space="preserve"> </v>
      </c>
    </row>
    <row r="3498" spans="1:4" x14ac:dyDescent="0.25">
      <c r="A3498" s="120" t="s">
        <v>1112</v>
      </c>
      <c r="D3498" s="119" t="str">
        <f t="shared" si="54"/>
        <v xml:space="preserve"> </v>
      </c>
    </row>
    <row r="3499" spans="1:4" x14ac:dyDescent="0.25">
      <c r="A3499" s="120" t="s">
        <v>1112</v>
      </c>
      <c r="D3499" s="119" t="str">
        <f t="shared" si="54"/>
        <v xml:space="preserve"> </v>
      </c>
    </row>
    <row r="3500" spans="1:4" x14ac:dyDescent="0.25">
      <c r="A3500" s="120" t="s">
        <v>1112</v>
      </c>
      <c r="D3500" s="119" t="str">
        <f t="shared" si="54"/>
        <v xml:space="preserve"> </v>
      </c>
    </row>
    <row r="3501" spans="1:4" x14ac:dyDescent="0.25">
      <c r="A3501" s="120" t="s">
        <v>1112</v>
      </c>
      <c r="D3501" s="119" t="str">
        <f t="shared" si="54"/>
        <v xml:space="preserve"> </v>
      </c>
    </row>
    <row r="3502" spans="1:4" x14ac:dyDescent="0.25">
      <c r="A3502" s="120" t="s">
        <v>1112</v>
      </c>
      <c r="D3502" s="119" t="str">
        <f t="shared" si="54"/>
        <v xml:space="preserve"> </v>
      </c>
    </row>
    <row r="3503" spans="1:4" x14ac:dyDescent="0.25">
      <c r="A3503" s="120" t="s">
        <v>1112</v>
      </c>
      <c r="D3503" s="119" t="str">
        <f t="shared" si="54"/>
        <v xml:space="preserve"> </v>
      </c>
    </row>
    <row r="3504" spans="1:4" x14ac:dyDescent="0.25">
      <c r="A3504" s="120" t="s">
        <v>1112</v>
      </c>
      <c r="D3504" s="119" t="str">
        <f t="shared" si="54"/>
        <v xml:space="preserve"> </v>
      </c>
    </row>
    <row r="3505" spans="1:4" x14ac:dyDescent="0.25">
      <c r="A3505" s="120" t="s">
        <v>1112</v>
      </c>
      <c r="D3505" s="119" t="str">
        <f t="shared" si="54"/>
        <v xml:space="preserve"> </v>
      </c>
    </row>
    <row r="3506" spans="1:4" x14ac:dyDescent="0.25">
      <c r="A3506" s="120" t="s">
        <v>1112</v>
      </c>
      <c r="D3506" s="119" t="str">
        <f t="shared" si="54"/>
        <v xml:space="preserve"> </v>
      </c>
    </row>
    <row r="3507" spans="1:4" x14ac:dyDescent="0.25">
      <c r="A3507" s="120" t="s">
        <v>1112</v>
      </c>
      <c r="D3507" s="119" t="str">
        <f t="shared" si="54"/>
        <v xml:space="preserve"> </v>
      </c>
    </row>
    <row r="3508" spans="1:4" x14ac:dyDescent="0.25">
      <c r="A3508" s="120" t="s">
        <v>1112</v>
      </c>
      <c r="D3508" s="119" t="str">
        <f t="shared" si="54"/>
        <v xml:space="preserve"> </v>
      </c>
    </row>
    <row r="3509" spans="1:4" x14ac:dyDescent="0.25">
      <c r="A3509" s="120" t="s">
        <v>1112</v>
      </c>
      <c r="D3509" s="119" t="str">
        <f t="shared" si="54"/>
        <v xml:space="preserve"> </v>
      </c>
    </row>
    <row r="3510" spans="1:4" x14ac:dyDescent="0.25">
      <c r="A3510" s="120" t="s">
        <v>1112</v>
      </c>
      <c r="D3510" s="119" t="str">
        <f t="shared" si="54"/>
        <v xml:space="preserve"> </v>
      </c>
    </row>
    <row r="3511" spans="1:4" x14ac:dyDescent="0.25">
      <c r="A3511" s="120" t="s">
        <v>1112</v>
      </c>
      <c r="D3511" s="119" t="str">
        <f t="shared" si="54"/>
        <v xml:space="preserve"> </v>
      </c>
    </row>
    <row r="3512" spans="1:4" x14ac:dyDescent="0.25">
      <c r="A3512" s="120" t="s">
        <v>1112</v>
      </c>
      <c r="D3512" s="119" t="str">
        <f t="shared" si="54"/>
        <v xml:space="preserve"> </v>
      </c>
    </row>
    <row r="3513" spans="1:4" x14ac:dyDescent="0.25">
      <c r="A3513" s="120" t="s">
        <v>1112</v>
      </c>
      <c r="D3513" s="119" t="str">
        <f t="shared" si="54"/>
        <v xml:space="preserve"> </v>
      </c>
    </row>
    <row r="3514" spans="1:4" x14ac:dyDescent="0.25">
      <c r="A3514" s="120" t="s">
        <v>1112</v>
      </c>
      <c r="D3514" s="119" t="str">
        <f t="shared" si="54"/>
        <v xml:space="preserve"> </v>
      </c>
    </row>
    <row r="3515" spans="1:4" x14ac:dyDescent="0.25">
      <c r="A3515" s="120" t="s">
        <v>1112</v>
      </c>
      <c r="D3515" s="119" t="str">
        <f t="shared" si="54"/>
        <v xml:space="preserve"> </v>
      </c>
    </row>
    <row r="3516" spans="1:4" x14ac:dyDescent="0.25">
      <c r="A3516" s="120" t="s">
        <v>1112</v>
      </c>
      <c r="D3516" s="119" t="str">
        <f t="shared" si="54"/>
        <v xml:space="preserve"> </v>
      </c>
    </row>
    <row r="3517" spans="1:4" x14ac:dyDescent="0.25">
      <c r="A3517" s="120" t="s">
        <v>1112</v>
      </c>
      <c r="D3517" s="119" t="str">
        <f t="shared" si="54"/>
        <v xml:space="preserve"> </v>
      </c>
    </row>
    <row r="3518" spans="1:4" x14ac:dyDescent="0.25">
      <c r="A3518" s="120" t="s">
        <v>1112</v>
      </c>
      <c r="D3518" s="119" t="str">
        <f t="shared" si="54"/>
        <v xml:space="preserve"> </v>
      </c>
    </row>
    <row r="3519" spans="1:4" x14ac:dyDescent="0.25">
      <c r="A3519" s="120" t="s">
        <v>1112</v>
      </c>
      <c r="D3519" s="119" t="str">
        <f t="shared" si="54"/>
        <v xml:space="preserve"> </v>
      </c>
    </row>
    <row r="3520" spans="1:4" x14ac:dyDescent="0.25">
      <c r="A3520" s="120" t="s">
        <v>1112</v>
      </c>
      <c r="D3520" s="119" t="str">
        <f t="shared" si="54"/>
        <v xml:space="preserve"> </v>
      </c>
    </row>
    <row r="3521" spans="1:4" x14ac:dyDescent="0.25">
      <c r="A3521" s="120" t="s">
        <v>1112</v>
      </c>
      <c r="D3521" s="119" t="str">
        <f t="shared" si="54"/>
        <v xml:space="preserve"> </v>
      </c>
    </row>
    <row r="3522" spans="1:4" x14ac:dyDescent="0.25">
      <c r="A3522" s="120" t="s">
        <v>1112</v>
      </c>
      <c r="D3522" s="119" t="str">
        <f t="shared" si="54"/>
        <v xml:space="preserve"> </v>
      </c>
    </row>
    <row r="3523" spans="1:4" x14ac:dyDescent="0.25">
      <c r="A3523" s="120" t="s">
        <v>1112</v>
      </c>
      <c r="D3523" s="119" t="str">
        <f t="shared" ref="D3523:D3586" si="55">B3523&amp;" "&amp;C3523</f>
        <v xml:space="preserve"> </v>
      </c>
    </row>
    <row r="3524" spans="1:4" x14ac:dyDescent="0.25">
      <c r="A3524" s="120" t="s">
        <v>1112</v>
      </c>
      <c r="D3524" s="119" t="str">
        <f t="shared" si="55"/>
        <v xml:space="preserve"> </v>
      </c>
    </row>
    <row r="3525" spans="1:4" x14ac:dyDescent="0.25">
      <c r="A3525" s="120" t="s">
        <v>1112</v>
      </c>
      <c r="D3525" s="119" t="str">
        <f t="shared" si="55"/>
        <v xml:space="preserve"> </v>
      </c>
    </row>
    <row r="3526" spans="1:4" x14ac:dyDescent="0.25">
      <c r="A3526" s="120" t="s">
        <v>1112</v>
      </c>
      <c r="D3526" s="119" t="str">
        <f t="shared" si="55"/>
        <v xml:space="preserve"> </v>
      </c>
    </row>
    <row r="3527" spans="1:4" x14ac:dyDescent="0.25">
      <c r="A3527" s="120" t="s">
        <v>1112</v>
      </c>
      <c r="D3527" s="119" t="str">
        <f t="shared" si="55"/>
        <v xml:space="preserve"> </v>
      </c>
    </row>
    <row r="3528" spans="1:4" x14ac:dyDescent="0.25">
      <c r="A3528" s="120" t="s">
        <v>1112</v>
      </c>
      <c r="D3528" s="119" t="str">
        <f t="shared" si="55"/>
        <v xml:space="preserve"> </v>
      </c>
    </row>
    <row r="3529" spans="1:4" x14ac:dyDescent="0.25">
      <c r="A3529" s="120" t="s">
        <v>1112</v>
      </c>
      <c r="D3529" s="119" t="str">
        <f t="shared" si="55"/>
        <v xml:space="preserve"> </v>
      </c>
    </row>
    <row r="3530" spans="1:4" x14ac:dyDescent="0.25">
      <c r="A3530" s="120" t="s">
        <v>1112</v>
      </c>
      <c r="D3530" s="119" t="str">
        <f t="shared" si="55"/>
        <v xml:space="preserve"> </v>
      </c>
    </row>
    <row r="3531" spans="1:4" x14ac:dyDescent="0.25">
      <c r="A3531" s="120" t="s">
        <v>1112</v>
      </c>
      <c r="D3531" s="119" t="str">
        <f t="shared" si="55"/>
        <v xml:space="preserve"> </v>
      </c>
    </row>
    <row r="3532" spans="1:4" x14ac:dyDescent="0.25">
      <c r="A3532" s="120" t="s">
        <v>1112</v>
      </c>
      <c r="D3532" s="119" t="str">
        <f t="shared" si="55"/>
        <v xml:space="preserve"> </v>
      </c>
    </row>
    <row r="3533" spans="1:4" x14ac:dyDescent="0.25">
      <c r="A3533" s="120" t="s">
        <v>1112</v>
      </c>
      <c r="D3533" s="119" t="str">
        <f t="shared" si="55"/>
        <v xml:space="preserve"> </v>
      </c>
    </row>
    <row r="3534" spans="1:4" x14ac:dyDescent="0.25">
      <c r="A3534" s="120" t="s">
        <v>1112</v>
      </c>
      <c r="D3534" s="119" t="str">
        <f t="shared" si="55"/>
        <v xml:space="preserve"> </v>
      </c>
    </row>
    <row r="3535" spans="1:4" x14ac:dyDescent="0.25">
      <c r="A3535" s="120" t="s">
        <v>1112</v>
      </c>
      <c r="D3535" s="119" t="str">
        <f t="shared" si="55"/>
        <v xml:space="preserve"> </v>
      </c>
    </row>
    <row r="3536" spans="1:4" x14ac:dyDescent="0.25">
      <c r="A3536" s="120" t="s">
        <v>1112</v>
      </c>
      <c r="D3536" s="119" t="str">
        <f t="shared" si="55"/>
        <v xml:space="preserve"> </v>
      </c>
    </row>
    <row r="3537" spans="1:4" x14ac:dyDescent="0.25">
      <c r="A3537" s="120" t="s">
        <v>1112</v>
      </c>
      <c r="D3537" s="119" t="str">
        <f t="shared" si="55"/>
        <v xml:space="preserve"> </v>
      </c>
    </row>
    <row r="3538" spans="1:4" x14ac:dyDescent="0.25">
      <c r="A3538" s="120" t="s">
        <v>1112</v>
      </c>
      <c r="D3538" s="119" t="str">
        <f t="shared" si="55"/>
        <v xml:space="preserve"> </v>
      </c>
    </row>
    <row r="3539" spans="1:4" x14ac:dyDescent="0.25">
      <c r="A3539" s="120" t="s">
        <v>1112</v>
      </c>
      <c r="D3539" s="119" t="str">
        <f t="shared" si="55"/>
        <v xml:space="preserve"> </v>
      </c>
    </row>
    <row r="3540" spans="1:4" x14ac:dyDescent="0.25">
      <c r="A3540" s="120" t="s">
        <v>1112</v>
      </c>
      <c r="D3540" s="119" t="str">
        <f t="shared" si="55"/>
        <v xml:space="preserve"> </v>
      </c>
    </row>
    <row r="3541" spans="1:4" x14ac:dyDescent="0.25">
      <c r="A3541" s="120" t="s">
        <v>1112</v>
      </c>
      <c r="D3541" s="119" t="str">
        <f t="shared" si="55"/>
        <v xml:space="preserve"> </v>
      </c>
    </row>
    <row r="3542" spans="1:4" x14ac:dyDescent="0.25">
      <c r="A3542" s="120" t="s">
        <v>1112</v>
      </c>
      <c r="D3542" s="119" t="str">
        <f t="shared" si="55"/>
        <v xml:space="preserve"> </v>
      </c>
    </row>
    <row r="3543" spans="1:4" x14ac:dyDescent="0.25">
      <c r="A3543" s="120" t="s">
        <v>1112</v>
      </c>
      <c r="D3543" s="119" t="str">
        <f t="shared" si="55"/>
        <v xml:space="preserve"> </v>
      </c>
    </row>
    <row r="3544" spans="1:4" x14ac:dyDescent="0.25">
      <c r="A3544" s="120" t="s">
        <v>1112</v>
      </c>
      <c r="D3544" s="119" t="str">
        <f t="shared" si="55"/>
        <v xml:space="preserve"> </v>
      </c>
    </row>
    <row r="3545" spans="1:4" x14ac:dyDescent="0.25">
      <c r="A3545" s="120" t="s">
        <v>1112</v>
      </c>
      <c r="D3545" s="119" t="str">
        <f t="shared" si="55"/>
        <v xml:space="preserve"> </v>
      </c>
    </row>
    <row r="3546" spans="1:4" x14ac:dyDescent="0.25">
      <c r="A3546" s="120" t="s">
        <v>1112</v>
      </c>
      <c r="D3546" s="119" t="str">
        <f t="shared" si="55"/>
        <v xml:space="preserve"> </v>
      </c>
    </row>
    <row r="3547" spans="1:4" x14ac:dyDescent="0.25">
      <c r="A3547" s="120" t="s">
        <v>1112</v>
      </c>
      <c r="D3547" s="119" t="str">
        <f t="shared" si="55"/>
        <v xml:space="preserve"> </v>
      </c>
    </row>
    <row r="3548" spans="1:4" x14ac:dyDescent="0.25">
      <c r="A3548" s="120" t="s">
        <v>1112</v>
      </c>
      <c r="D3548" s="119" t="str">
        <f t="shared" si="55"/>
        <v xml:space="preserve"> </v>
      </c>
    </row>
    <row r="3549" spans="1:4" x14ac:dyDescent="0.25">
      <c r="A3549" s="120" t="s">
        <v>1112</v>
      </c>
      <c r="D3549" s="119" t="str">
        <f t="shared" si="55"/>
        <v xml:space="preserve"> </v>
      </c>
    </row>
    <row r="3550" spans="1:4" x14ac:dyDescent="0.25">
      <c r="A3550" s="120" t="s">
        <v>1112</v>
      </c>
      <c r="D3550" s="119" t="str">
        <f t="shared" si="55"/>
        <v xml:space="preserve"> </v>
      </c>
    </row>
    <row r="3551" spans="1:4" x14ac:dyDescent="0.25">
      <c r="A3551" s="120" t="s">
        <v>1112</v>
      </c>
      <c r="D3551" s="119" t="str">
        <f t="shared" si="55"/>
        <v xml:space="preserve"> </v>
      </c>
    </row>
    <row r="3552" spans="1:4" x14ac:dyDescent="0.25">
      <c r="A3552" s="120" t="s">
        <v>1112</v>
      </c>
      <c r="D3552" s="119" t="str">
        <f t="shared" si="55"/>
        <v xml:space="preserve"> </v>
      </c>
    </row>
    <row r="3553" spans="1:4" x14ac:dyDescent="0.25">
      <c r="A3553" s="120" t="s">
        <v>1112</v>
      </c>
      <c r="D3553" s="119" t="str">
        <f t="shared" si="55"/>
        <v xml:space="preserve"> </v>
      </c>
    </row>
    <row r="3554" spans="1:4" x14ac:dyDescent="0.25">
      <c r="A3554" s="120" t="s">
        <v>1112</v>
      </c>
      <c r="D3554" s="119" t="str">
        <f t="shared" si="55"/>
        <v xml:space="preserve"> </v>
      </c>
    </row>
    <row r="3555" spans="1:4" x14ac:dyDescent="0.25">
      <c r="A3555" s="120" t="s">
        <v>1112</v>
      </c>
      <c r="D3555" s="119" t="str">
        <f t="shared" si="55"/>
        <v xml:space="preserve"> </v>
      </c>
    </row>
    <row r="3556" spans="1:4" x14ac:dyDescent="0.25">
      <c r="A3556" s="120" t="s">
        <v>1112</v>
      </c>
      <c r="D3556" s="119" t="str">
        <f t="shared" si="55"/>
        <v xml:space="preserve"> </v>
      </c>
    </row>
    <row r="3557" spans="1:4" x14ac:dyDescent="0.25">
      <c r="A3557" s="120" t="s">
        <v>1112</v>
      </c>
      <c r="D3557" s="119" t="str">
        <f t="shared" si="55"/>
        <v xml:space="preserve"> </v>
      </c>
    </row>
    <row r="3558" spans="1:4" x14ac:dyDescent="0.25">
      <c r="A3558" s="120" t="s">
        <v>1112</v>
      </c>
      <c r="D3558" s="119" t="str">
        <f t="shared" si="55"/>
        <v xml:space="preserve"> </v>
      </c>
    </row>
    <row r="3559" spans="1:4" x14ac:dyDescent="0.25">
      <c r="A3559" s="120" t="s">
        <v>1112</v>
      </c>
      <c r="D3559" s="119" t="str">
        <f t="shared" si="55"/>
        <v xml:space="preserve"> </v>
      </c>
    </row>
    <row r="3560" spans="1:4" x14ac:dyDescent="0.25">
      <c r="A3560" s="120" t="s">
        <v>1112</v>
      </c>
      <c r="D3560" s="119" t="str">
        <f t="shared" si="55"/>
        <v xml:space="preserve"> </v>
      </c>
    </row>
    <row r="3561" spans="1:4" x14ac:dyDescent="0.25">
      <c r="A3561" s="120" t="s">
        <v>1112</v>
      </c>
      <c r="D3561" s="119" t="str">
        <f t="shared" si="55"/>
        <v xml:space="preserve"> </v>
      </c>
    </row>
    <row r="3562" spans="1:4" x14ac:dyDescent="0.25">
      <c r="A3562" s="120" t="s">
        <v>1112</v>
      </c>
      <c r="D3562" s="119" t="str">
        <f t="shared" si="55"/>
        <v xml:space="preserve"> </v>
      </c>
    </row>
    <row r="3563" spans="1:4" x14ac:dyDescent="0.25">
      <c r="A3563" s="120" t="s">
        <v>1112</v>
      </c>
      <c r="D3563" s="119" t="str">
        <f t="shared" si="55"/>
        <v xml:space="preserve"> </v>
      </c>
    </row>
    <row r="3564" spans="1:4" x14ac:dyDescent="0.25">
      <c r="A3564" s="120" t="s">
        <v>1112</v>
      </c>
      <c r="D3564" s="119" t="str">
        <f t="shared" si="55"/>
        <v xml:space="preserve"> </v>
      </c>
    </row>
    <row r="3565" spans="1:4" x14ac:dyDescent="0.25">
      <c r="A3565" s="120" t="s">
        <v>1112</v>
      </c>
      <c r="D3565" s="119" t="str">
        <f t="shared" si="55"/>
        <v xml:space="preserve"> </v>
      </c>
    </row>
    <row r="3566" spans="1:4" x14ac:dyDescent="0.25">
      <c r="A3566" s="120" t="s">
        <v>1112</v>
      </c>
      <c r="D3566" s="119" t="str">
        <f t="shared" si="55"/>
        <v xml:space="preserve"> </v>
      </c>
    </row>
    <row r="3567" spans="1:4" x14ac:dyDescent="0.25">
      <c r="A3567" s="120" t="s">
        <v>1112</v>
      </c>
      <c r="D3567" s="119" t="str">
        <f t="shared" si="55"/>
        <v xml:space="preserve"> </v>
      </c>
    </row>
    <row r="3568" spans="1:4" x14ac:dyDescent="0.25">
      <c r="A3568" s="120" t="s">
        <v>1112</v>
      </c>
      <c r="D3568" s="119" t="str">
        <f t="shared" si="55"/>
        <v xml:space="preserve"> </v>
      </c>
    </row>
    <row r="3569" spans="1:4" x14ac:dyDescent="0.25">
      <c r="A3569" s="120" t="s">
        <v>1112</v>
      </c>
      <c r="D3569" s="119" t="str">
        <f t="shared" si="55"/>
        <v xml:space="preserve"> </v>
      </c>
    </row>
    <row r="3570" spans="1:4" x14ac:dyDescent="0.25">
      <c r="A3570" s="120" t="s">
        <v>1112</v>
      </c>
      <c r="D3570" s="119" t="str">
        <f t="shared" si="55"/>
        <v xml:space="preserve"> </v>
      </c>
    </row>
    <row r="3571" spans="1:4" x14ac:dyDescent="0.25">
      <c r="A3571" s="120" t="s">
        <v>1112</v>
      </c>
      <c r="D3571" s="119" t="str">
        <f t="shared" si="55"/>
        <v xml:space="preserve"> </v>
      </c>
    </row>
    <row r="3572" spans="1:4" x14ac:dyDescent="0.25">
      <c r="A3572" s="120" t="s">
        <v>1112</v>
      </c>
      <c r="D3572" s="119" t="str">
        <f t="shared" si="55"/>
        <v xml:space="preserve"> </v>
      </c>
    </row>
    <row r="3573" spans="1:4" x14ac:dyDescent="0.25">
      <c r="A3573" s="120" t="s">
        <v>1112</v>
      </c>
      <c r="D3573" s="119" t="str">
        <f t="shared" si="55"/>
        <v xml:space="preserve"> </v>
      </c>
    </row>
    <row r="3574" spans="1:4" x14ac:dyDescent="0.25">
      <c r="A3574" s="120" t="s">
        <v>1112</v>
      </c>
      <c r="D3574" s="119" t="str">
        <f t="shared" si="55"/>
        <v xml:space="preserve"> </v>
      </c>
    </row>
    <row r="3575" spans="1:4" x14ac:dyDescent="0.25">
      <c r="A3575" s="120" t="s">
        <v>1112</v>
      </c>
      <c r="D3575" s="119" t="str">
        <f t="shared" si="55"/>
        <v xml:space="preserve"> </v>
      </c>
    </row>
    <row r="3576" spans="1:4" x14ac:dyDescent="0.25">
      <c r="A3576" s="120" t="s">
        <v>1112</v>
      </c>
      <c r="D3576" s="119" t="str">
        <f t="shared" si="55"/>
        <v xml:space="preserve"> </v>
      </c>
    </row>
    <row r="3577" spans="1:4" x14ac:dyDescent="0.25">
      <c r="A3577" s="120" t="s">
        <v>1112</v>
      </c>
      <c r="D3577" s="119" t="str">
        <f t="shared" si="55"/>
        <v xml:space="preserve"> </v>
      </c>
    </row>
    <row r="3578" spans="1:4" x14ac:dyDescent="0.25">
      <c r="A3578" s="120" t="s">
        <v>1112</v>
      </c>
      <c r="D3578" s="119" t="str">
        <f t="shared" si="55"/>
        <v xml:space="preserve"> </v>
      </c>
    </row>
    <row r="3579" spans="1:4" x14ac:dyDescent="0.25">
      <c r="A3579" s="120" t="s">
        <v>1112</v>
      </c>
      <c r="D3579" s="119" t="str">
        <f t="shared" si="55"/>
        <v xml:space="preserve"> </v>
      </c>
    </row>
    <row r="3580" spans="1:4" x14ac:dyDescent="0.25">
      <c r="A3580" s="120" t="s">
        <v>1112</v>
      </c>
      <c r="D3580" s="119" t="str">
        <f t="shared" si="55"/>
        <v xml:space="preserve"> </v>
      </c>
    </row>
    <row r="3581" spans="1:4" x14ac:dyDescent="0.25">
      <c r="A3581" s="120" t="s">
        <v>1112</v>
      </c>
      <c r="D3581" s="119" t="str">
        <f t="shared" si="55"/>
        <v xml:space="preserve"> </v>
      </c>
    </row>
    <row r="3582" spans="1:4" x14ac:dyDescent="0.25">
      <c r="A3582" s="120" t="s">
        <v>1112</v>
      </c>
      <c r="D3582" s="119" t="str">
        <f t="shared" si="55"/>
        <v xml:space="preserve"> </v>
      </c>
    </row>
    <row r="3583" spans="1:4" x14ac:dyDescent="0.25">
      <c r="A3583" s="120" t="s">
        <v>1112</v>
      </c>
      <c r="D3583" s="119" t="str">
        <f t="shared" si="55"/>
        <v xml:space="preserve"> </v>
      </c>
    </row>
    <row r="3584" spans="1:4" x14ac:dyDescent="0.25">
      <c r="A3584" s="120" t="s">
        <v>1112</v>
      </c>
      <c r="D3584" s="119" t="str">
        <f t="shared" si="55"/>
        <v xml:space="preserve"> </v>
      </c>
    </row>
    <row r="3585" spans="1:4" x14ac:dyDescent="0.25">
      <c r="A3585" s="120" t="s">
        <v>1112</v>
      </c>
      <c r="D3585" s="119" t="str">
        <f t="shared" si="55"/>
        <v xml:space="preserve"> </v>
      </c>
    </row>
    <row r="3586" spans="1:4" x14ac:dyDescent="0.25">
      <c r="A3586" s="120" t="s">
        <v>1112</v>
      </c>
      <c r="D3586" s="119" t="str">
        <f t="shared" si="55"/>
        <v xml:space="preserve"> </v>
      </c>
    </row>
    <row r="3587" spans="1:4" x14ac:dyDescent="0.25">
      <c r="A3587" s="120" t="s">
        <v>1112</v>
      </c>
      <c r="D3587" s="119" t="str">
        <f t="shared" ref="D3587:D3650" si="56">B3587&amp;" "&amp;C3587</f>
        <v xml:space="preserve"> </v>
      </c>
    </row>
    <row r="3588" spans="1:4" x14ac:dyDescent="0.25">
      <c r="A3588" s="120" t="s">
        <v>1112</v>
      </c>
      <c r="D3588" s="119" t="str">
        <f t="shared" si="56"/>
        <v xml:space="preserve"> </v>
      </c>
    </row>
    <row r="3589" spans="1:4" x14ac:dyDescent="0.25">
      <c r="A3589" s="120" t="s">
        <v>1112</v>
      </c>
      <c r="D3589" s="119" t="str">
        <f t="shared" si="56"/>
        <v xml:space="preserve"> </v>
      </c>
    </row>
    <row r="3590" spans="1:4" x14ac:dyDescent="0.25">
      <c r="A3590" s="120" t="s">
        <v>1112</v>
      </c>
      <c r="D3590" s="119" t="str">
        <f t="shared" si="56"/>
        <v xml:space="preserve"> </v>
      </c>
    </row>
    <row r="3591" spans="1:4" x14ac:dyDescent="0.25">
      <c r="A3591" s="120" t="s">
        <v>1112</v>
      </c>
      <c r="D3591" s="119" t="str">
        <f t="shared" si="56"/>
        <v xml:space="preserve"> </v>
      </c>
    </row>
    <row r="3592" spans="1:4" x14ac:dyDescent="0.25">
      <c r="A3592" s="120" t="s">
        <v>1112</v>
      </c>
      <c r="D3592" s="119" t="str">
        <f t="shared" si="56"/>
        <v xml:space="preserve"> </v>
      </c>
    </row>
    <row r="3593" spans="1:4" x14ac:dyDescent="0.25">
      <c r="A3593" s="120" t="s">
        <v>1112</v>
      </c>
      <c r="D3593" s="119" t="str">
        <f t="shared" si="56"/>
        <v xml:space="preserve"> </v>
      </c>
    </row>
    <row r="3594" spans="1:4" x14ac:dyDescent="0.25">
      <c r="A3594" s="120" t="s">
        <v>1112</v>
      </c>
      <c r="D3594" s="119" t="str">
        <f t="shared" si="56"/>
        <v xml:space="preserve"> </v>
      </c>
    </row>
    <row r="3595" spans="1:4" x14ac:dyDescent="0.25">
      <c r="A3595" s="120" t="s">
        <v>1112</v>
      </c>
      <c r="D3595" s="119" t="str">
        <f t="shared" si="56"/>
        <v xml:space="preserve"> </v>
      </c>
    </row>
    <row r="3596" spans="1:4" x14ac:dyDescent="0.25">
      <c r="A3596" s="120" t="s">
        <v>1112</v>
      </c>
      <c r="D3596" s="119" t="str">
        <f t="shared" si="56"/>
        <v xml:space="preserve"> </v>
      </c>
    </row>
    <row r="3597" spans="1:4" x14ac:dyDescent="0.25">
      <c r="A3597" s="120" t="s">
        <v>1112</v>
      </c>
      <c r="D3597" s="119" t="str">
        <f t="shared" si="56"/>
        <v xml:space="preserve"> </v>
      </c>
    </row>
    <row r="3598" spans="1:4" x14ac:dyDescent="0.25">
      <c r="A3598" s="120" t="s">
        <v>1112</v>
      </c>
      <c r="D3598" s="119" t="str">
        <f t="shared" si="56"/>
        <v xml:space="preserve"> </v>
      </c>
    </row>
    <row r="3599" spans="1:4" x14ac:dyDescent="0.25">
      <c r="A3599" s="120" t="s">
        <v>1112</v>
      </c>
      <c r="D3599" s="119" t="str">
        <f t="shared" si="56"/>
        <v xml:space="preserve"> </v>
      </c>
    </row>
    <row r="3600" spans="1:4" x14ac:dyDescent="0.25">
      <c r="A3600" s="120" t="s">
        <v>1112</v>
      </c>
      <c r="D3600" s="119" t="str">
        <f t="shared" si="56"/>
        <v xml:space="preserve"> </v>
      </c>
    </row>
    <row r="3601" spans="1:4" x14ac:dyDescent="0.25">
      <c r="A3601" s="120" t="s">
        <v>1112</v>
      </c>
      <c r="D3601" s="119" t="str">
        <f t="shared" si="56"/>
        <v xml:space="preserve"> </v>
      </c>
    </row>
    <row r="3602" spans="1:4" x14ac:dyDescent="0.25">
      <c r="A3602" s="120" t="s">
        <v>1112</v>
      </c>
      <c r="D3602" s="119" t="str">
        <f t="shared" si="56"/>
        <v xml:space="preserve"> </v>
      </c>
    </row>
    <row r="3603" spans="1:4" x14ac:dyDescent="0.25">
      <c r="A3603" s="120" t="s">
        <v>1112</v>
      </c>
      <c r="D3603" s="119" t="str">
        <f t="shared" si="56"/>
        <v xml:space="preserve"> </v>
      </c>
    </row>
    <row r="3604" spans="1:4" x14ac:dyDescent="0.25">
      <c r="A3604" s="120" t="s">
        <v>1112</v>
      </c>
      <c r="D3604" s="119" t="str">
        <f t="shared" si="56"/>
        <v xml:space="preserve"> </v>
      </c>
    </row>
    <row r="3605" spans="1:4" x14ac:dyDescent="0.25">
      <c r="A3605" s="120" t="s">
        <v>1112</v>
      </c>
      <c r="D3605" s="119" t="str">
        <f t="shared" si="56"/>
        <v xml:space="preserve"> </v>
      </c>
    </row>
    <row r="3606" spans="1:4" x14ac:dyDescent="0.25">
      <c r="A3606" s="120" t="s">
        <v>1112</v>
      </c>
      <c r="D3606" s="119" t="str">
        <f t="shared" si="56"/>
        <v xml:space="preserve"> </v>
      </c>
    </row>
    <row r="3607" spans="1:4" x14ac:dyDescent="0.25">
      <c r="A3607" s="120" t="s">
        <v>1112</v>
      </c>
      <c r="D3607" s="119" t="str">
        <f t="shared" si="56"/>
        <v xml:space="preserve"> </v>
      </c>
    </row>
    <row r="3608" spans="1:4" x14ac:dyDescent="0.25">
      <c r="A3608" s="120" t="s">
        <v>1112</v>
      </c>
      <c r="D3608" s="119" t="str">
        <f t="shared" si="56"/>
        <v xml:space="preserve"> </v>
      </c>
    </row>
    <row r="3609" spans="1:4" x14ac:dyDescent="0.25">
      <c r="A3609" s="120" t="s">
        <v>1112</v>
      </c>
      <c r="D3609" s="119" t="str">
        <f t="shared" si="56"/>
        <v xml:space="preserve"> </v>
      </c>
    </row>
    <row r="3610" spans="1:4" x14ac:dyDescent="0.25">
      <c r="A3610" s="120" t="s">
        <v>1112</v>
      </c>
      <c r="D3610" s="119" t="str">
        <f t="shared" si="56"/>
        <v xml:space="preserve"> </v>
      </c>
    </row>
    <row r="3611" spans="1:4" x14ac:dyDescent="0.25">
      <c r="A3611" s="120" t="s">
        <v>1112</v>
      </c>
      <c r="D3611" s="119" t="str">
        <f t="shared" si="56"/>
        <v xml:space="preserve"> </v>
      </c>
    </row>
    <row r="3612" spans="1:4" x14ac:dyDescent="0.25">
      <c r="A3612" s="120" t="s">
        <v>1112</v>
      </c>
      <c r="D3612" s="119" t="str">
        <f t="shared" si="56"/>
        <v xml:space="preserve"> </v>
      </c>
    </row>
    <row r="3613" spans="1:4" x14ac:dyDescent="0.25">
      <c r="A3613" s="120" t="s">
        <v>1112</v>
      </c>
      <c r="D3613" s="119" t="str">
        <f t="shared" si="56"/>
        <v xml:space="preserve"> </v>
      </c>
    </row>
    <row r="3614" spans="1:4" x14ac:dyDescent="0.25">
      <c r="A3614" s="120" t="s">
        <v>1112</v>
      </c>
      <c r="D3614" s="119" t="str">
        <f t="shared" si="56"/>
        <v xml:space="preserve"> </v>
      </c>
    </row>
    <row r="3615" spans="1:4" x14ac:dyDescent="0.25">
      <c r="A3615" s="120" t="s">
        <v>1112</v>
      </c>
      <c r="D3615" s="119" t="str">
        <f t="shared" si="56"/>
        <v xml:space="preserve"> </v>
      </c>
    </row>
    <row r="3616" spans="1:4" x14ac:dyDescent="0.25">
      <c r="A3616" s="120" t="s">
        <v>1112</v>
      </c>
      <c r="D3616" s="119" t="str">
        <f t="shared" si="56"/>
        <v xml:space="preserve"> </v>
      </c>
    </row>
    <row r="3617" spans="1:4" x14ac:dyDescent="0.25">
      <c r="A3617" s="120" t="s">
        <v>1112</v>
      </c>
      <c r="D3617" s="119" t="str">
        <f t="shared" si="56"/>
        <v xml:space="preserve"> </v>
      </c>
    </row>
    <row r="3618" spans="1:4" x14ac:dyDescent="0.25">
      <c r="A3618" s="120" t="s">
        <v>1112</v>
      </c>
      <c r="D3618" s="119" t="str">
        <f t="shared" si="56"/>
        <v xml:space="preserve"> </v>
      </c>
    </row>
    <row r="3619" spans="1:4" x14ac:dyDescent="0.25">
      <c r="A3619" s="120" t="s">
        <v>1112</v>
      </c>
      <c r="D3619" s="119" t="str">
        <f t="shared" si="56"/>
        <v xml:space="preserve"> </v>
      </c>
    </row>
    <row r="3620" spans="1:4" x14ac:dyDescent="0.25">
      <c r="A3620" s="120" t="s">
        <v>1112</v>
      </c>
      <c r="D3620" s="119" t="str">
        <f t="shared" si="56"/>
        <v xml:space="preserve"> </v>
      </c>
    </row>
    <row r="3621" spans="1:4" x14ac:dyDescent="0.25">
      <c r="A3621" s="120" t="s">
        <v>1112</v>
      </c>
      <c r="D3621" s="119" t="str">
        <f t="shared" si="56"/>
        <v xml:space="preserve"> </v>
      </c>
    </row>
    <row r="3622" spans="1:4" x14ac:dyDescent="0.25">
      <c r="A3622" s="120" t="s">
        <v>1112</v>
      </c>
      <c r="D3622" s="119" t="str">
        <f t="shared" si="56"/>
        <v xml:space="preserve"> </v>
      </c>
    </row>
    <row r="3623" spans="1:4" x14ac:dyDescent="0.25">
      <c r="A3623" s="120" t="s">
        <v>1112</v>
      </c>
      <c r="D3623" s="119" t="str">
        <f t="shared" si="56"/>
        <v xml:space="preserve"> </v>
      </c>
    </row>
    <row r="3624" spans="1:4" x14ac:dyDescent="0.25">
      <c r="A3624" s="120" t="s">
        <v>1112</v>
      </c>
      <c r="D3624" s="119" t="str">
        <f t="shared" si="56"/>
        <v xml:space="preserve"> </v>
      </c>
    </row>
    <row r="3625" spans="1:4" x14ac:dyDescent="0.25">
      <c r="A3625" s="120" t="s">
        <v>1112</v>
      </c>
      <c r="D3625" s="119" t="str">
        <f t="shared" si="56"/>
        <v xml:space="preserve"> </v>
      </c>
    </row>
    <row r="3626" spans="1:4" x14ac:dyDescent="0.25">
      <c r="A3626" s="120" t="s">
        <v>1112</v>
      </c>
      <c r="D3626" s="119" t="str">
        <f t="shared" si="56"/>
        <v xml:space="preserve"> </v>
      </c>
    </row>
    <row r="3627" spans="1:4" x14ac:dyDescent="0.25">
      <c r="A3627" s="120" t="s">
        <v>1112</v>
      </c>
      <c r="D3627" s="119" t="str">
        <f t="shared" si="56"/>
        <v xml:space="preserve"> </v>
      </c>
    </row>
    <row r="3628" spans="1:4" x14ac:dyDescent="0.25">
      <c r="A3628" s="120" t="s">
        <v>1112</v>
      </c>
      <c r="D3628" s="119" t="str">
        <f t="shared" si="56"/>
        <v xml:space="preserve"> </v>
      </c>
    </row>
    <row r="3629" spans="1:4" x14ac:dyDescent="0.25">
      <c r="A3629" s="120" t="s">
        <v>1112</v>
      </c>
      <c r="D3629" s="119" t="str">
        <f t="shared" si="56"/>
        <v xml:space="preserve"> </v>
      </c>
    </row>
    <row r="3630" spans="1:4" x14ac:dyDescent="0.25">
      <c r="A3630" s="120" t="s">
        <v>1112</v>
      </c>
      <c r="D3630" s="119" t="str">
        <f t="shared" si="56"/>
        <v xml:space="preserve"> </v>
      </c>
    </row>
    <row r="3631" spans="1:4" x14ac:dyDescent="0.25">
      <c r="A3631" s="120" t="s">
        <v>1112</v>
      </c>
      <c r="D3631" s="119" t="str">
        <f t="shared" si="56"/>
        <v xml:space="preserve"> </v>
      </c>
    </row>
    <row r="3632" spans="1:4" x14ac:dyDescent="0.25">
      <c r="A3632" s="120" t="s">
        <v>1112</v>
      </c>
      <c r="D3632" s="119" t="str">
        <f t="shared" si="56"/>
        <v xml:space="preserve"> </v>
      </c>
    </row>
    <row r="3633" spans="1:4" x14ac:dyDescent="0.25">
      <c r="A3633" s="120" t="s">
        <v>1112</v>
      </c>
      <c r="D3633" s="119" t="str">
        <f t="shared" si="56"/>
        <v xml:space="preserve"> </v>
      </c>
    </row>
    <row r="3634" spans="1:4" x14ac:dyDescent="0.25">
      <c r="A3634" s="120" t="s">
        <v>1112</v>
      </c>
      <c r="D3634" s="119" t="str">
        <f t="shared" si="56"/>
        <v xml:space="preserve"> </v>
      </c>
    </row>
    <row r="3635" spans="1:4" x14ac:dyDescent="0.25">
      <c r="A3635" s="120" t="s">
        <v>1112</v>
      </c>
      <c r="D3635" s="119" t="str">
        <f t="shared" si="56"/>
        <v xml:space="preserve"> </v>
      </c>
    </row>
    <row r="3636" spans="1:4" x14ac:dyDescent="0.25">
      <c r="A3636" s="120" t="s">
        <v>1112</v>
      </c>
      <c r="D3636" s="119" t="str">
        <f t="shared" si="56"/>
        <v xml:space="preserve"> </v>
      </c>
    </row>
    <row r="3637" spans="1:4" x14ac:dyDescent="0.25">
      <c r="A3637" s="120" t="s">
        <v>1112</v>
      </c>
      <c r="D3637" s="119" t="str">
        <f t="shared" si="56"/>
        <v xml:space="preserve"> </v>
      </c>
    </row>
    <row r="3638" spans="1:4" x14ac:dyDescent="0.25">
      <c r="A3638" s="120" t="s">
        <v>1112</v>
      </c>
      <c r="D3638" s="119" t="str">
        <f t="shared" si="56"/>
        <v xml:space="preserve"> </v>
      </c>
    </row>
    <row r="3639" spans="1:4" x14ac:dyDescent="0.25">
      <c r="A3639" s="120" t="s">
        <v>1112</v>
      </c>
      <c r="D3639" s="119" t="str">
        <f t="shared" si="56"/>
        <v xml:space="preserve"> </v>
      </c>
    </row>
    <row r="3640" spans="1:4" x14ac:dyDescent="0.25">
      <c r="A3640" s="120" t="s">
        <v>1112</v>
      </c>
      <c r="D3640" s="119" t="str">
        <f t="shared" si="56"/>
        <v xml:space="preserve"> </v>
      </c>
    </row>
    <row r="3641" spans="1:4" x14ac:dyDescent="0.25">
      <c r="A3641" s="120" t="s">
        <v>1112</v>
      </c>
      <c r="D3641" s="119" t="str">
        <f t="shared" si="56"/>
        <v xml:space="preserve"> </v>
      </c>
    </row>
    <row r="3642" spans="1:4" x14ac:dyDescent="0.25">
      <c r="A3642" s="120" t="s">
        <v>1112</v>
      </c>
      <c r="D3642" s="119" t="str">
        <f t="shared" si="56"/>
        <v xml:space="preserve"> </v>
      </c>
    </row>
    <row r="3643" spans="1:4" x14ac:dyDescent="0.25">
      <c r="A3643" s="120" t="s">
        <v>1112</v>
      </c>
      <c r="D3643" s="119" t="str">
        <f t="shared" si="56"/>
        <v xml:space="preserve"> </v>
      </c>
    </row>
    <row r="3644" spans="1:4" x14ac:dyDescent="0.25">
      <c r="A3644" s="120" t="s">
        <v>1112</v>
      </c>
      <c r="D3644" s="119" t="str">
        <f t="shared" si="56"/>
        <v xml:space="preserve"> </v>
      </c>
    </row>
    <row r="3645" spans="1:4" x14ac:dyDescent="0.25">
      <c r="A3645" s="120" t="s">
        <v>1112</v>
      </c>
      <c r="D3645" s="119" t="str">
        <f t="shared" si="56"/>
        <v xml:space="preserve"> </v>
      </c>
    </row>
    <row r="3646" spans="1:4" x14ac:dyDescent="0.25">
      <c r="A3646" s="120" t="s">
        <v>1112</v>
      </c>
      <c r="D3646" s="119" t="str">
        <f t="shared" si="56"/>
        <v xml:space="preserve"> </v>
      </c>
    </row>
    <row r="3647" spans="1:4" x14ac:dyDescent="0.25">
      <c r="A3647" s="120" t="s">
        <v>1112</v>
      </c>
      <c r="D3647" s="119" t="str">
        <f t="shared" si="56"/>
        <v xml:space="preserve"> </v>
      </c>
    </row>
    <row r="3648" spans="1:4" x14ac:dyDescent="0.25">
      <c r="A3648" s="120" t="s">
        <v>1112</v>
      </c>
      <c r="D3648" s="119" t="str">
        <f t="shared" si="56"/>
        <v xml:space="preserve"> </v>
      </c>
    </row>
    <row r="3649" spans="1:4" x14ac:dyDescent="0.25">
      <c r="A3649" s="120" t="s">
        <v>1112</v>
      </c>
      <c r="D3649" s="119" t="str">
        <f t="shared" si="56"/>
        <v xml:space="preserve"> </v>
      </c>
    </row>
    <row r="3650" spans="1:4" x14ac:dyDescent="0.25">
      <c r="A3650" s="120" t="s">
        <v>1112</v>
      </c>
      <c r="D3650" s="119" t="str">
        <f t="shared" si="56"/>
        <v xml:space="preserve"> </v>
      </c>
    </row>
    <row r="3651" spans="1:4" x14ac:dyDescent="0.25">
      <c r="A3651" s="120" t="s">
        <v>1112</v>
      </c>
      <c r="D3651" s="119" t="str">
        <f t="shared" ref="D3651:D3714" si="57">B3651&amp;" "&amp;C3651</f>
        <v xml:space="preserve"> </v>
      </c>
    </row>
    <row r="3652" spans="1:4" x14ac:dyDescent="0.25">
      <c r="A3652" s="120" t="s">
        <v>1112</v>
      </c>
      <c r="D3652" s="119" t="str">
        <f t="shared" si="57"/>
        <v xml:space="preserve"> </v>
      </c>
    </row>
    <row r="3653" spans="1:4" x14ac:dyDescent="0.25">
      <c r="A3653" s="120" t="s">
        <v>1112</v>
      </c>
      <c r="D3653" s="119" t="str">
        <f t="shared" si="57"/>
        <v xml:space="preserve"> </v>
      </c>
    </row>
    <row r="3654" spans="1:4" x14ac:dyDescent="0.25">
      <c r="A3654" s="120" t="s">
        <v>1112</v>
      </c>
      <c r="D3654" s="119" t="str">
        <f t="shared" si="57"/>
        <v xml:space="preserve"> </v>
      </c>
    </row>
    <row r="3655" spans="1:4" x14ac:dyDescent="0.25">
      <c r="A3655" s="120" t="s">
        <v>1112</v>
      </c>
      <c r="D3655" s="119" t="str">
        <f t="shared" si="57"/>
        <v xml:space="preserve"> </v>
      </c>
    </row>
    <row r="3656" spans="1:4" x14ac:dyDescent="0.25">
      <c r="A3656" s="120" t="s">
        <v>1112</v>
      </c>
      <c r="D3656" s="119" t="str">
        <f t="shared" si="57"/>
        <v xml:space="preserve"> </v>
      </c>
    </row>
    <row r="3657" spans="1:4" x14ac:dyDescent="0.25">
      <c r="A3657" s="120" t="s">
        <v>1112</v>
      </c>
      <c r="D3657" s="119" t="str">
        <f t="shared" si="57"/>
        <v xml:space="preserve"> </v>
      </c>
    </row>
    <row r="3658" spans="1:4" x14ac:dyDescent="0.25">
      <c r="A3658" s="120" t="s">
        <v>1112</v>
      </c>
      <c r="D3658" s="119" t="str">
        <f t="shared" si="57"/>
        <v xml:space="preserve"> </v>
      </c>
    </row>
    <row r="3659" spans="1:4" x14ac:dyDescent="0.25">
      <c r="A3659" s="120" t="s">
        <v>1112</v>
      </c>
      <c r="D3659" s="119" t="str">
        <f t="shared" si="57"/>
        <v xml:space="preserve"> </v>
      </c>
    </row>
    <row r="3660" spans="1:4" x14ac:dyDescent="0.25">
      <c r="A3660" s="120" t="s">
        <v>1112</v>
      </c>
      <c r="D3660" s="119" t="str">
        <f t="shared" si="57"/>
        <v xml:space="preserve"> </v>
      </c>
    </row>
    <row r="3661" spans="1:4" x14ac:dyDescent="0.25">
      <c r="A3661" s="120" t="s">
        <v>1112</v>
      </c>
      <c r="D3661" s="119" t="str">
        <f t="shared" si="57"/>
        <v xml:space="preserve"> </v>
      </c>
    </row>
    <row r="3662" spans="1:4" x14ac:dyDescent="0.25">
      <c r="A3662" s="120" t="s">
        <v>1112</v>
      </c>
      <c r="D3662" s="119" t="str">
        <f t="shared" si="57"/>
        <v xml:space="preserve"> </v>
      </c>
    </row>
    <row r="3663" spans="1:4" x14ac:dyDescent="0.25">
      <c r="A3663" s="120" t="s">
        <v>1112</v>
      </c>
      <c r="D3663" s="119" t="str">
        <f t="shared" si="57"/>
        <v xml:space="preserve"> </v>
      </c>
    </row>
    <row r="3664" spans="1:4" x14ac:dyDescent="0.25">
      <c r="A3664" s="120" t="s">
        <v>1112</v>
      </c>
      <c r="D3664" s="119" t="str">
        <f t="shared" si="57"/>
        <v xml:space="preserve"> </v>
      </c>
    </row>
    <row r="3665" spans="1:4" x14ac:dyDescent="0.25">
      <c r="A3665" s="120" t="s">
        <v>1112</v>
      </c>
      <c r="D3665" s="119" t="str">
        <f t="shared" si="57"/>
        <v xml:space="preserve"> </v>
      </c>
    </row>
    <row r="3666" spans="1:4" x14ac:dyDescent="0.25">
      <c r="A3666" s="120" t="s">
        <v>1112</v>
      </c>
      <c r="D3666" s="119" t="str">
        <f t="shared" si="57"/>
        <v xml:space="preserve"> </v>
      </c>
    </row>
    <row r="3667" spans="1:4" x14ac:dyDescent="0.25">
      <c r="A3667" s="120" t="s">
        <v>1112</v>
      </c>
      <c r="D3667" s="119" t="str">
        <f t="shared" si="57"/>
        <v xml:space="preserve"> </v>
      </c>
    </row>
    <row r="3668" spans="1:4" x14ac:dyDescent="0.25">
      <c r="A3668" s="120" t="s">
        <v>1112</v>
      </c>
      <c r="D3668" s="119" t="str">
        <f t="shared" si="57"/>
        <v xml:space="preserve"> </v>
      </c>
    </row>
    <row r="3669" spans="1:4" x14ac:dyDescent="0.25">
      <c r="A3669" s="120" t="s">
        <v>1112</v>
      </c>
      <c r="D3669" s="119" t="str">
        <f t="shared" si="57"/>
        <v xml:space="preserve"> </v>
      </c>
    </row>
    <row r="3670" spans="1:4" x14ac:dyDescent="0.25">
      <c r="A3670" s="120" t="s">
        <v>1112</v>
      </c>
      <c r="D3670" s="119" t="str">
        <f t="shared" si="57"/>
        <v xml:space="preserve"> </v>
      </c>
    </row>
    <row r="3671" spans="1:4" x14ac:dyDescent="0.25">
      <c r="A3671" s="120" t="s">
        <v>1112</v>
      </c>
      <c r="D3671" s="119" t="str">
        <f t="shared" si="57"/>
        <v xml:space="preserve"> </v>
      </c>
    </row>
    <row r="3672" spans="1:4" x14ac:dyDescent="0.25">
      <c r="A3672" s="120" t="s">
        <v>1112</v>
      </c>
      <c r="D3672" s="119" t="str">
        <f t="shared" si="57"/>
        <v xml:space="preserve"> </v>
      </c>
    </row>
    <row r="3673" spans="1:4" x14ac:dyDescent="0.25">
      <c r="A3673" s="120" t="s">
        <v>1112</v>
      </c>
      <c r="D3673" s="119" t="str">
        <f t="shared" si="57"/>
        <v xml:space="preserve"> </v>
      </c>
    </row>
    <row r="3674" spans="1:4" x14ac:dyDescent="0.25">
      <c r="A3674" s="120" t="s">
        <v>1112</v>
      </c>
      <c r="D3674" s="119" t="str">
        <f t="shared" si="57"/>
        <v xml:space="preserve"> </v>
      </c>
    </row>
    <row r="3675" spans="1:4" x14ac:dyDescent="0.25">
      <c r="A3675" s="120" t="s">
        <v>1112</v>
      </c>
      <c r="D3675" s="119" t="str">
        <f t="shared" si="57"/>
        <v xml:space="preserve"> </v>
      </c>
    </row>
    <row r="3676" spans="1:4" x14ac:dyDescent="0.25">
      <c r="A3676" s="120" t="s">
        <v>1112</v>
      </c>
      <c r="D3676" s="119" t="str">
        <f t="shared" si="57"/>
        <v xml:space="preserve"> </v>
      </c>
    </row>
    <row r="3677" spans="1:4" x14ac:dyDescent="0.25">
      <c r="A3677" s="120" t="s">
        <v>1112</v>
      </c>
      <c r="D3677" s="119" t="str">
        <f t="shared" si="57"/>
        <v xml:space="preserve"> </v>
      </c>
    </row>
    <row r="3678" spans="1:4" x14ac:dyDescent="0.25">
      <c r="A3678" s="120" t="s">
        <v>1112</v>
      </c>
      <c r="D3678" s="119" t="str">
        <f t="shared" si="57"/>
        <v xml:space="preserve"> </v>
      </c>
    </row>
    <row r="3679" spans="1:4" x14ac:dyDescent="0.25">
      <c r="A3679" s="120" t="s">
        <v>1112</v>
      </c>
      <c r="D3679" s="119" t="str">
        <f t="shared" si="57"/>
        <v xml:space="preserve"> </v>
      </c>
    </row>
    <row r="3680" spans="1:4" x14ac:dyDescent="0.25">
      <c r="A3680" s="120" t="s">
        <v>1112</v>
      </c>
      <c r="D3680" s="119" t="str">
        <f t="shared" si="57"/>
        <v xml:space="preserve"> </v>
      </c>
    </row>
    <row r="3681" spans="1:4" x14ac:dyDescent="0.25">
      <c r="A3681" s="120" t="s">
        <v>1112</v>
      </c>
      <c r="D3681" s="119" t="str">
        <f t="shared" si="57"/>
        <v xml:space="preserve"> </v>
      </c>
    </row>
    <row r="3682" spans="1:4" x14ac:dyDescent="0.25">
      <c r="A3682" s="120" t="s">
        <v>1112</v>
      </c>
      <c r="D3682" s="119" t="str">
        <f t="shared" si="57"/>
        <v xml:space="preserve"> </v>
      </c>
    </row>
    <row r="3683" spans="1:4" x14ac:dyDescent="0.25">
      <c r="A3683" s="120" t="s">
        <v>1112</v>
      </c>
      <c r="D3683" s="119" t="str">
        <f t="shared" si="57"/>
        <v xml:space="preserve"> </v>
      </c>
    </row>
    <row r="3684" spans="1:4" x14ac:dyDescent="0.25">
      <c r="A3684" s="120" t="s">
        <v>1112</v>
      </c>
      <c r="D3684" s="119" t="str">
        <f t="shared" si="57"/>
        <v xml:space="preserve"> </v>
      </c>
    </row>
    <row r="3685" spans="1:4" x14ac:dyDescent="0.25">
      <c r="A3685" s="120" t="s">
        <v>1112</v>
      </c>
      <c r="D3685" s="119" t="str">
        <f t="shared" si="57"/>
        <v xml:space="preserve"> </v>
      </c>
    </row>
    <row r="3686" spans="1:4" x14ac:dyDescent="0.25">
      <c r="A3686" s="120" t="s">
        <v>1112</v>
      </c>
      <c r="D3686" s="119" t="str">
        <f t="shared" si="57"/>
        <v xml:space="preserve"> </v>
      </c>
    </row>
    <row r="3687" spans="1:4" x14ac:dyDescent="0.25">
      <c r="A3687" s="120" t="s">
        <v>1112</v>
      </c>
      <c r="D3687" s="119" t="str">
        <f t="shared" si="57"/>
        <v xml:space="preserve"> </v>
      </c>
    </row>
    <row r="3688" spans="1:4" x14ac:dyDescent="0.25">
      <c r="A3688" s="120" t="s">
        <v>1112</v>
      </c>
      <c r="D3688" s="119" t="str">
        <f t="shared" si="57"/>
        <v xml:space="preserve"> </v>
      </c>
    </row>
    <row r="3689" spans="1:4" x14ac:dyDescent="0.25">
      <c r="A3689" s="120" t="s">
        <v>1112</v>
      </c>
      <c r="D3689" s="119" t="str">
        <f t="shared" si="57"/>
        <v xml:space="preserve"> </v>
      </c>
    </row>
    <row r="3690" spans="1:4" x14ac:dyDescent="0.25">
      <c r="A3690" s="120" t="s">
        <v>1112</v>
      </c>
      <c r="D3690" s="119" t="str">
        <f t="shared" si="57"/>
        <v xml:space="preserve"> </v>
      </c>
    </row>
    <row r="3691" spans="1:4" x14ac:dyDescent="0.25">
      <c r="A3691" s="120" t="s">
        <v>1112</v>
      </c>
      <c r="D3691" s="119" t="str">
        <f t="shared" si="57"/>
        <v xml:space="preserve"> </v>
      </c>
    </row>
    <row r="3692" spans="1:4" x14ac:dyDescent="0.25">
      <c r="A3692" s="120" t="s">
        <v>1112</v>
      </c>
      <c r="D3692" s="119" t="str">
        <f t="shared" si="57"/>
        <v xml:space="preserve"> </v>
      </c>
    </row>
    <row r="3693" spans="1:4" x14ac:dyDescent="0.25">
      <c r="A3693" s="120" t="s">
        <v>1112</v>
      </c>
      <c r="D3693" s="119" t="str">
        <f t="shared" si="57"/>
        <v xml:space="preserve"> </v>
      </c>
    </row>
    <row r="3694" spans="1:4" x14ac:dyDescent="0.25">
      <c r="A3694" s="120" t="s">
        <v>1112</v>
      </c>
      <c r="D3694" s="119" t="str">
        <f t="shared" si="57"/>
        <v xml:space="preserve"> </v>
      </c>
    </row>
    <row r="3695" spans="1:4" x14ac:dyDescent="0.25">
      <c r="A3695" s="120" t="s">
        <v>1112</v>
      </c>
      <c r="D3695" s="119" t="str">
        <f t="shared" si="57"/>
        <v xml:space="preserve"> </v>
      </c>
    </row>
    <row r="3696" spans="1:4" x14ac:dyDescent="0.25">
      <c r="A3696" s="120" t="s">
        <v>1112</v>
      </c>
      <c r="D3696" s="119" t="str">
        <f t="shared" si="57"/>
        <v xml:space="preserve"> </v>
      </c>
    </row>
    <row r="3697" spans="1:4" x14ac:dyDescent="0.25">
      <c r="A3697" s="120" t="s">
        <v>1112</v>
      </c>
      <c r="D3697" s="119" t="str">
        <f t="shared" si="57"/>
        <v xml:space="preserve"> </v>
      </c>
    </row>
    <row r="3698" spans="1:4" x14ac:dyDescent="0.25">
      <c r="A3698" s="120" t="s">
        <v>1112</v>
      </c>
      <c r="D3698" s="119" t="str">
        <f t="shared" si="57"/>
        <v xml:space="preserve"> </v>
      </c>
    </row>
    <row r="3699" spans="1:4" x14ac:dyDescent="0.25">
      <c r="A3699" s="120" t="s">
        <v>1112</v>
      </c>
      <c r="D3699" s="119" t="str">
        <f t="shared" si="57"/>
        <v xml:space="preserve"> </v>
      </c>
    </row>
    <row r="3700" spans="1:4" x14ac:dyDescent="0.25">
      <c r="A3700" s="120" t="s">
        <v>1112</v>
      </c>
      <c r="D3700" s="119" t="str">
        <f t="shared" si="57"/>
        <v xml:space="preserve"> </v>
      </c>
    </row>
    <row r="3701" spans="1:4" x14ac:dyDescent="0.25">
      <c r="A3701" s="120" t="s">
        <v>1112</v>
      </c>
      <c r="D3701" s="119" t="str">
        <f t="shared" si="57"/>
        <v xml:space="preserve"> </v>
      </c>
    </row>
    <row r="3702" spans="1:4" x14ac:dyDescent="0.25">
      <c r="A3702" s="120" t="s">
        <v>1112</v>
      </c>
      <c r="D3702" s="119" t="str">
        <f t="shared" si="57"/>
        <v xml:space="preserve"> </v>
      </c>
    </row>
    <row r="3703" spans="1:4" x14ac:dyDescent="0.25">
      <c r="A3703" s="120" t="s">
        <v>1112</v>
      </c>
      <c r="D3703" s="119" t="str">
        <f t="shared" si="57"/>
        <v xml:space="preserve"> </v>
      </c>
    </row>
    <row r="3704" spans="1:4" x14ac:dyDescent="0.25">
      <c r="A3704" s="120" t="s">
        <v>1112</v>
      </c>
      <c r="D3704" s="119" t="str">
        <f t="shared" si="57"/>
        <v xml:space="preserve"> </v>
      </c>
    </row>
    <row r="3705" spans="1:4" x14ac:dyDescent="0.25">
      <c r="A3705" s="120" t="s">
        <v>1112</v>
      </c>
      <c r="D3705" s="119" t="str">
        <f t="shared" si="57"/>
        <v xml:space="preserve"> </v>
      </c>
    </row>
    <row r="3706" spans="1:4" x14ac:dyDescent="0.25">
      <c r="A3706" s="120" t="s">
        <v>1112</v>
      </c>
      <c r="D3706" s="119" t="str">
        <f t="shared" si="57"/>
        <v xml:space="preserve"> </v>
      </c>
    </row>
    <row r="3707" spans="1:4" x14ac:dyDescent="0.25">
      <c r="A3707" s="120" t="s">
        <v>1112</v>
      </c>
      <c r="D3707" s="119" t="str">
        <f t="shared" si="57"/>
        <v xml:space="preserve"> </v>
      </c>
    </row>
    <row r="3708" spans="1:4" x14ac:dyDescent="0.25">
      <c r="A3708" s="120" t="s">
        <v>1112</v>
      </c>
      <c r="D3708" s="119" t="str">
        <f t="shared" si="57"/>
        <v xml:space="preserve"> </v>
      </c>
    </row>
    <row r="3709" spans="1:4" x14ac:dyDescent="0.25">
      <c r="A3709" s="120" t="s">
        <v>1112</v>
      </c>
      <c r="D3709" s="119" t="str">
        <f t="shared" si="57"/>
        <v xml:space="preserve"> </v>
      </c>
    </row>
    <row r="3710" spans="1:4" x14ac:dyDescent="0.25">
      <c r="A3710" s="120" t="s">
        <v>1112</v>
      </c>
      <c r="D3710" s="119" t="str">
        <f t="shared" si="57"/>
        <v xml:space="preserve"> </v>
      </c>
    </row>
    <row r="3711" spans="1:4" x14ac:dyDescent="0.25">
      <c r="A3711" s="120" t="s">
        <v>1112</v>
      </c>
      <c r="D3711" s="119" t="str">
        <f t="shared" si="57"/>
        <v xml:space="preserve"> </v>
      </c>
    </row>
    <row r="3712" spans="1:4" x14ac:dyDescent="0.25">
      <c r="A3712" s="120" t="s">
        <v>1112</v>
      </c>
      <c r="D3712" s="119" t="str">
        <f t="shared" si="57"/>
        <v xml:space="preserve"> </v>
      </c>
    </row>
    <row r="3713" spans="1:4" x14ac:dyDescent="0.25">
      <c r="A3713" s="120" t="s">
        <v>1112</v>
      </c>
      <c r="D3713" s="119" t="str">
        <f t="shared" si="57"/>
        <v xml:space="preserve"> </v>
      </c>
    </row>
    <row r="3714" spans="1:4" x14ac:dyDescent="0.25">
      <c r="A3714" s="120" t="s">
        <v>1112</v>
      </c>
      <c r="D3714" s="119" t="str">
        <f t="shared" si="57"/>
        <v xml:space="preserve"> </v>
      </c>
    </row>
    <row r="3715" spans="1:4" x14ac:dyDescent="0.25">
      <c r="A3715" s="120" t="s">
        <v>1112</v>
      </c>
      <c r="D3715" s="119" t="str">
        <f t="shared" ref="D3715:D3778" si="58">B3715&amp;" "&amp;C3715</f>
        <v xml:space="preserve"> </v>
      </c>
    </row>
    <row r="3716" spans="1:4" x14ac:dyDescent="0.25">
      <c r="A3716" s="120" t="s">
        <v>1112</v>
      </c>
      <c r="D3716" s="119" t="str">
        <f t="shared" si="58"/>
        <v xml:space="preserve"> </v>
      </c>
    </row>
    <row r="3717" spans="1:4" x14ac:dyDescent="0.25">
      <c r="A3717" s="120" t="s">
        <v>1112</v>
      </c>
      <c r="D3717" s="119" t="str">
        <f t="shared" si="58"/>
        <v xml:space="preserve"> </v>
      </c>
    </row>
    <row r="3718" spans="1:4" x14ac:dyDescent="0.25">
      <c r="A3718" s="120" t="s">
        <v>1112</v>
      </c>
      <c r="D3718" s="119" t="str">
        <f t="shared" si="58"/>
        <v xml:space="preserve"> </v>
      </c>
    </row>
    <row r="3719" spans="1:4" x14ac:dyDescent="0.25">
      <c r="A3719" s="120" t="s">
        <v>1112</v>
      </c>
      <c r="D3719" s="119" t="str">
        <f t="shared" si="58"/>
        <v xml:space="preserve"> </v>
      </c>
    </row>
    <row r="3720" spans="1:4" x14ac:dyDescent="0.25">
      <c r="A3720" s="120" t="s">
        <v>1112</v>
      </c>
      <c r="D3720" s="119" t="str">
        <f t="shared" si="58"/>
        <v xml:space="preserve"> </v>
      </c>
    </row>
    <row r="3721" spans="1:4" x14ac:dyDescent="0.25">
      <c r="A3721" s="120" t="s">
        <v>1112</v>
      </c>
      <c r="D3721" s="119" t="str">
        <f t="shared" si="58"/>
        <v xml:space="preserve"> </v>
      </c>
    </row>
    <row r="3722" spans="1:4" x14ac:dyDescent="0.25">
      <c r="A3722" s="120" t="s">
        <v>1112</v>
      </c>
      <c r="D3722" s="119" t="str">
        <f t="shared" si="58"/>
        <v xml:space="preserve"> </v>
      </c>
    </row>
    <row r="3723" spans="1:4" x14ac:dyDescent="0.25">
      <c r="A3723" s="120" t="s">
        <v>1112</v>
      </c>
      <c r="D3723" s="119" t="str">
        <f t="shared" si="58"/>
        <v xml:space="preserve"> </v>
      </c>
    </row>
    <row r="3724" spans="1:4" x14ac:dyDescent="0.25">
      <c r="A3724" s="120" t="s">
        <v>1112</v>
      </c>
      <c r="D3724" s="119" t="str">
        <f t="shared" si="58"/>
        <v xml:space="preserve"> </v>
      </c>
    </row>
    <row r="3725" spans="1:4" x14ac:dyDescent="0.25">
      <c r="A3725" s="120" t="s">
        <v>1112</v>
      </c>
      <c r="D3725" s="119" t="str">
        <f t="shared" si="58"/>
        <v xml:space="preserve"> </v>
      </c>
    </row>
    <row r="3726" spans="1:4" x14ac:dyDescent="0.25">
      <c r="A3726" s="120" t="s">
        <v>1112</v>
      </c>
      <c r="D3726" s="119" t="str">
        <f t="shared" si="58"/>
        <v xml:space="preserve"> </v>
      </c>
    </row>
    <row r="3727" spans="1:4" x14ac:dyDescent="0.25">
      <c r="A3727" s="120" t="s">
        <v>1112</v>
      </c>
      <c r="D3727" s="119" t="str">
        <f t="shared" si="58"/>
        <v xml:space="preserve"> </v>
      </c>
    </row>
    <row r="3728" spans="1:4" x14ac:dyDescent="0.25">
      <c r="A3728" s="120" t="s">
        <v>1112</v>
      </c>
      <c r="D3728" s="119" t="str">
        <f t="shared" si="58"/>
        <v xml:space="preserve"> </v>
      </c>
    </row>
    <row r="3729" spans="1:4" x14ac:dyDescent="0.25">
      <c r="A3729" s="120" t="s">
        <v>1112</v>
      </c>
      <c r="D3729" s="119" t="str">
        <f t="shared" si="58"/>
        <v xml:space="preserve"> </v>
      </c>
    </row>
    <row r="3730" spans="1:4" x14ac:dyDescent="0.25">
      <c r="A3730" s="120" t="s">
        <v>1112</v>
      </c>
      <c r="D3730" s="119" t="str">
        <f t="shared" si="58"/>
        <v xml:space="preserve"> </v>
      </c>
    </row>
    <row r="3731" spans="1:4" x14ac:dyDescent="0.25">
      <c r="A3731" s="120" t="s">
        <v>1112</v>
      </c>
      <c r="D3731" s="119" t="str">
        <f t="shared" si="58"/>
        <v xml:space="preserve"> </v>
      </c>
    </row>
    <row r="3732" spans="1:4" x14ac:dyDescent="0.25">
      <c r="A3732" s="120" t="s">
        <v>1112</v>
      </c>
      <c r="D3732" s="119" t="str">
        <f t="shared" si="58"/>
        <v xml:space="preserve"> </v>
      </c>
    </row>
    <row r="3733" spans="1:4" x14ac:dyDescent="0.25">
      <c r="A3733" s="120" t="s">
        <v>1112</v>
      </c>
      <c r="D3733" s="119" t="str">
        <f t="shared" si="58"/>
        <v xml:space="preserve"> </v>
      </c>
    </row>
    <row r="3734" spans="1:4" x14ac:dyDescent="0.25">
      <c r="A3734" s="120" t="s">
        <v>1112</v>
      </c>
      <c r="D3734" s="119" t="str">
        <f t="shared" si="58"/>
        <v xml:space="preserve"> </v>
      </c>
    </row>
    <row r="3735" spans="1:4" x14ac:dyDescent="0.25">
      <c r="A3735" s="120" t="s">
        <v>1112</v>
      </c>
      <c r="D3735" s="119" t="str">
        <f t="shared" si="58"/>
        <v xml:space="preserve"> </v>
      </c>
    </row>
    <row r="3736" spans="1:4" x14ac:dyDescent="0.25">
      <c r="A3736" s="120" t="s">
        <v>1112</v>
      </c>
      <c r="D3736" s="119" t="str">
        <f t="shared" si="58"/>
        <v xml:space="preserve"> </v>
      </c>
    </row>
    <row r="3737" spans="1:4" x14ac:dyDescent="0.25">
      <c r="A3737" s="120" t="s">
        <v>1112</v>
      </c>
      <c r="D3737" s="119" t="str">
        <f t="shared" si="58"/>
        <v xml:space="preserve"> </v>
      </c>
    </row>
    <row r="3738" spans="1:4" x14ac:dyDescent="0.25">
      <c r="A3738" s="120" t="s">
        <v>1112</v>
      </c>
      <c r="D3738" s="119" t="str">
        <f t="shared" si="58"/>
        <v xml:space="preserve"> </v>
      </c>
    </row>
    <row r="3739" spans="1:4" x14ac:dyDescent="0.25">
      <c r="A3739" s="120" t="s">
        <v>1112</v>
      </c>
      <c r="D3739" s="119" t="str">
        <f t="shared" si="58"/>
        <v xml:space="preserve"> </v>
      </c>
    </row>
    <row r="3740" spans="1:4" x14ac:dyDescent="0.25">
      <c r="A3740" s="120" t="s">
        <v>1112</v>
      </c>
      <c r="D3740" s="119" t="str">
        <f t="shared" si="58"/>
        <v xml:space="preserve"> </v>
      </c>
    </row>
    <row r="3741" spans="1:4" x14ac:dyDescent="0.25">
      <c r="A3741" s="120" t="s">
        <v>1112</v>
      </c>
      <c r="D3741" s="119" t="str">
        <f t="shared" si="58"/>
        <v xml:space="preserve"> </v>
      </c>
    </row>
    <row r="3742" spans="1:4" x14ac:dyDescent="0.25">
      <c r="A3742" s="120" t="s">
        <v>1112</v>
      </c>
      <c r="D3742" s="119" t="str">
        <f t="shared" si="58"/>
        <v xml:space="preserve"> </v>
      </c>
    </row>
    <row r="3743" spans="1:4" x14ac:dyDescent="0.25">
      <c r="A3743" s="120" t="s">
        <v>1112</v>
      </c>
      <c r="D3743" s="119" t="str">
        <f t="shared" si="58"/>
        <v xml:space="preserve"> </v>
      </c>
    </row>
    <row r="3744" spans="1:4" x14ac:dyDescent="0.25">
      <c r="A3744" s="120" t="s">
        <v>1112</v>
      </c>
      <c r="D3744" s="119" t="str">
        <f t="shared" si="58"/>
        <v xml:space="preserve"> </v>
      </c>
    </row>
    <row r="3745" spans="1:4" x14ac:dyDescent="0.25">
      <c r="A3745" s="120" t="s">
        <v>1112</v>
      </c>
      <c r="D3745" s="119" t="str">
        <f t="shared" si="58"/>
        <v xml:space="preserve"> </v>
      </c>
    </row>
    <row r="3746" spans="1:4" x14ac:dyDescent="0.25">
      <c r="A3746" s="120" t="s">
        <v>1112</v>
      </c>
      <c r="D3746" s="119" t="str">
        <f t="shared" si="58"/>
        <v xml:space="preserve"> </v>
      </c>
    </row>
    <row r="3747" spans="1:4" x14ac:dyDescent="0.25">
      <c r="A3747" s="120" t="s">
        <v>1112</v>
      </c>
      <c r="D3747" s="119" t="str">
        <f t="shared" si="58"/>
        <v xml:space="preserve"> </v>
      </c>
    </row>
    <row r="3748" spans="1:4" x14ac:dyDescent="0.25">
      <c r="A3748" s="120" t="s">
        <v>1112</v>
      </c>
      <c r="D3748" s="119" t="str">
        <f t="shared" si="58"/>
        <v xml:space="preserve"> </v>
      </c>
    </row>
    <row r="3749" spans="1:4" x14ac:dyDescent="0.25">
      <c r="A3749" s="120" t="s">
        <v>1112</v>
      </c>
      <c r="D3749" s="119" t="str">
        <f t="shared" si="58"/>
        <v xml:space="preserve"> </v>
      </c>
    </row>
    <row r="3750" spans="1:4" x14ac:dyDescent="0.25">
      <c r="A3750" s="120" t="s">
        <v>1112</v>
      </c>
      <c r="D3750" s="119" t="str">
        <f t="shared" si="58"/>
        <v xml:space="preserve"> </v>
      </c>
    </row>
    <row r="3751" spans="1:4" x14ac:dyDescent="0.25">
      <c r="A3751" s="120" t="s">
        <v>1112</v>
      </c>
      <c r="D3751" s="119" t="str">
        <f t="shared" si="58"/>
        <v xml:space="preserve"> </v>
      </c>
    </row>
    <row r="3752" spans="1:4" x14ac:dyDescent="0.25">
      <c r="A3752" s="120" t="s">
        <v>1112</v>
      </c>
      <c r="D3752" s="119" t="str">
        <f t="shared" si="58"/>
        <v xml:space="preserve"> </v>
      </c>
    </row>
    <row r="3753" spans="1:4" x14ac:dyDescent="0.25">
      <c r="A3753" s="120" t="s">
        <v>1112</v>
      </c>
      <c r="D3753" s="119" t="str">
        <f t="shared" si="58"/>
        <v xml:space="preserve"> </v>
      </c>
    </row>
    <row r="3754" spans="1:4" x14ac:dyDescent="0.25">
      <c r="A3754" s="120" t="s">
        <v>1112</v>
      </c>
      <c r="D3754" s="119" t="str">
        <f t="shared" si="58"/>
        <v xml:space="preserve"> </v>
      </c>
    </row>
    <row r="3755" spans="1:4" x14ac:dyDescent="0.25">
      <c r="A3755" s="120" t="s">
        <v>1112</v>
      </c>
      <c r="D3755" s="119" t="str">
        <f t="shared" si="58"/>
        <v xml:space="preserve"> </v>
      </c>
    </row>
    <row r="3756" spans="1:4" x14ac:dyDescent="0.25">
      <c r="A3756" s="120" t="s">
        <v>1112</v>
      </c>
      <c r="D3756" s="119" t="str">
        <f t="shared" si="58"/>
        <v xml:space="preserve"> </v>
      </c>
    </row>
    <row r="3757" spans="1:4" x14ac:dyDescent="0.25">
      <c r="A3757" s="120" t="s">
        <v>1112</v>
      </c>
      <c r="D3757" s="119" t="str">
        <f t="shared" si="58"/>
        <v xml:space="preserve"> </v>
      </c>
    </row>
    <row r="3758" spans="1:4" x14ac:dyDescent="0.25">
      <c r="A3758" s="120" t="s">
        <v>1112</v>
      </c>
      <c r="D3758" s="119" t="str">
        <f t="shared" si="58"/>
        <v xml:space="preserve"> </v>
      </c>
    </row>
    <row r="3759" spans="1:4" x14ac:dyDescent="0.25">
      <c r="A3759" s="120" t="s">
        <v>1112</v>
      </c>
      <c r="D3759" s="119" t="str">
        <f t="shared" si="58"/>
        <v xml:space="preserve"> </v>
      </c>
    </row>
    <row r="3760" spans="1:4" x14ac:dyDescent="0.25">
      <c r="A3760" s="120" t="s">
        <v>1112</v>
      </c>
      <c r="D3760" s="119" t="str">
        <f t="shared" si="58"/>
        <v xml:space="preserve"> </v>
      </c>
    </row>
    <row r="3761" spans="1:4" x14ac:dyDescent="0.25">
      <c r="A3761" s="120" t="s">
        <v>1112</v>
      </c>
      <c r="D3761" s="119" t="str">
        <f t="shared" si="58"/>
        <v xml:space="preserve"> </v>
      </c>
    </row>
    <row r="3762" spans="1:4" x14ac:dyDescent="0.25">
      <c r="A3762" s="120" t="s">
        <v>1112</v>
      </c>
      <c r="D3762" s="119" t="str">
        <f t="shared" si="58"/>
        <v xml:space="preserve"> </v>
      </c>
    </row>
    <row r="3763" spans="1:4" x14ac:dyDescent="0.25">
      <c r="A3763" s="120" t="s">
        <v>1112</v>
      </c>
      <c r="D3763" s="119" t="str">
        <f t="shared" si="58"/>
        <v xml:space="preserve"> </v>
      </c>
    </row>
    <row r="3764" spans="1:4" x14ac:dyDescent="0.25">
      <c r="A3764" s="120" t="s">
        <v>1112</v>
      </c>
      <c r="D3764" s="119" t="str">
        <f t="shared" si="58"/>
        <v xml:space="preserve"> </v>
      </c>
    </row>
    <row r="3765" spans="1:4" x14ac:dyDescent="0.25">
      <c r="A3765" s="120" t="s">
        <v>1112</v>
      </c>
      <c r="D3765" s="119" t="str">
        <f t="shared" si="58"/>
        <v xml:space="preserve"> </v>
      </c>
    </row>
    <row r="3766" spans="1:4" x14ac:dyDescent="0.25">
      <c r="A3766" s="120" t="s">
        <v>1112</v>
      </c>
      <c r="D3766" s="119" t="str">
        <f t="shared" si="58"/>
        <v xml:space="preserve"> </v>
      </c>
    </row>
    <row r="3767" spans="1:4" x14ac:dyDescent="0.25">
      <c r="A3767" s="120" t="s">
        <v>1112</v>
      </c>
      <c r="D3767" s="119" t="str">
        <f t="shared" si="58"/>
        <v xml:space="preserve"> </v>
      </c>
    </row>
    <row r="3768" spans="1:4" x14ac:dyDescent="0.25">
      <c r="A3768" s="120" t="s">
        <v>1112</v>
      </c>
      <c r="D3768" s="119" t="str">
        <f t="shared" si="58"/>
        <v xml:space="preserve"> </v>
      </c>
    </row>
    <row r="3769" spans="1:4" x14ac:dyDescent="0.25">
      <c r="A3769" s="120" t="s">
        <v>1112</v>
      </c>
      <c r="D3769" s="119" t="str">
        <f t="shared" si="58"/>
        <v xml:space="preserve"> </v>
      </c>
    </row>
    <row r="3770" spans="1:4" x14ac:dyDescent="0.25">
      <c r="A3770" s="120" t="s">
        <v>1112</v>
      </c>
      <c r="D3770" s="119" t="str">
        <f t="shared" si="58"/>
        <v xml:space="preserve"> </v>
      </c>
    </row>
    <row r="3771" spans="1:4" x14ac:dyDescent="0.25">
      <c r="A3771" s="120" t="s">
        <v>1112</v>
      </c>
      <c r="D3771" s="119" t="str">
        <f t="shared" si="58"/>
        <v xml:space="preserve"> </v>
      </c>
    </row>
    <row r="3772" spans="1:4" x14ac:dyDescent="0.25">
      <c r="A3772" s="120" t="s">
        <v>1112</v>
      </c>
      <c r="D3772" s="119" t="str">
        <f t="shared" si="58"/>
        <v xml:space="preserve"> </v>
      </c>
    </row>
    <row r="3773" spans="1:4" x14ac:dyDescent="0.25">
      <c r="A3773" s="120" t="s">
        <v>1112</v>
      </c>
      <c r="D3773" s="119" t="str">
        <f t="shared" si="58"/>
        <v xml:space="preserve"> </v>
      </c>
    </row>
    <row r="3774" spans="1:4" x14ac:dyDescent="0.25">
      <c r="A3774" s="120" t="s">
        <v>1112</v>
      </c>
      <c r="D3774" s="119" t="str">
        <f t="shared" si="58"/>
        <v xml:space="preserve"> </v>
      </c>
    </row>
    <row r="3775" spans="1:4" x14ac:dyDescent="0.25">
      <c r="A3775" s="120" t="s">
        <v>1112</v>
      </c>
      <c r="D3775" s="119" t="str">
        <f t="shared" si="58"/>
        <v xml:space="preserve"> </v>
      </c>
    </row>
    <row r="3776" spans="1:4" x14ac:dyDescent="0.25">
      <c r="A3776" s="120" t="s">
        <v>1112</v>
      </c>
      <c r="D3776" s="119" t="str">
        <f t="shared" si="58"/>
        <v xml:space="preserve"> </v>
      </c>
    </row>
    <row r="3777" spans="1:4" x14ac:dyDescent="0.25">
      <c r="A3777" s="120" t="s">
        <v>1112</v>
      </c>
      <c r="D3777" s="119" t="str">
        <f t="shared" si="58"/>
        <v xml:space="preserve"> </v>
      </c>
    </row>
    <row r="3778" spans="1:4" x14ac:dyDescent="0.25">
      <c r="A3778" s="120" t="s">
        <v>1112</v>
      </c>
      <c r="D3778" s="119" t="str">
        <f t="shared" si="58"/>
        <v xml:space="preserve"> </v>
      </c>
    </row>
    <row r="3779" spans="1:4" x14ac:dyDescent="0.25">
      <c r="A3779" s="120" t="s">
        <v>1112</v>
      </c>
      <c r="D3779" s="119" t="str">
        <f t="shared" ref="D3779:D3842" si="59">B3779&amp;" "&amp;C3779</f>
        <v xml:space="preserve"> </v>
      </c>
    </row>
    <row r="3780" spans="1:4" x14ac:dyDescent="0.25">
      <c r="A3780" s="120" t="s">
        <v>1112</v>
      </c>
      <c r="D3780" s="119" t="str">
        <f t="shared" si="59"/>
        <v xml:space="preserve"> </v>
      </c>
    </row>
    <row r="3781" spans="1:4" x14ac:dyDescent="0.25">
      <c r="A3781" s="120" t="s">
        <v>1112</v>
      </c>
      <c r="D3781" s="119" t="str">
        <f t="shared" si="59"/>
        <v xml:space="preserve"> </v>
      </c>
    </row>
    <row r="3782" spans="1:4" x14ac:dyDescent="0.25">
      <c r="A3782" s="120" t="s">
        <v>1112</v>
      </c>
      <c r="D3782" s="119" t="str">
        <f t="shared" si="59"/>
        <v xml:space="preserve"> </v>
      </c>
    </row>
    <row r="3783" spans="1:4" x14ac:dyDescent="0.25">
      <c r="A3783" s="120" t="s">
        <v>1112</v>
      </c>
      <c r="D3783" s="119" t="str">
        <f t="shared" si="59"/>
        <v xml:space="preserve"> </v>
      </c>
    </row>
    <row r="3784" spans="1:4" x14ac:dyDescent="0.25">
      <c r="A3784" s="120" t="s">
        <v>1112</v>
      </c>
      <c r="D3784" s="119" t="str">
        <f t="shared" si="59"/>
        <v xml:space="preserve"> </v>
      </c>
    </row>
    <row r="3785" spans="1:4" x14ac:dyDescent="0.25">
      <c r="A3785" s="120" t="s">
        <v>1112</v>
      </c>
      <c r="D3785" s="119" t="str">
        <f t="shared" si="59"/>
        <v xml:space="preserve"> </v>
      </c>
    </row>
    <row r="3786" spans="1:4" x14ac:dyDescent="0.25">
      <c r="A3786" s="120" t="s">
        <v>1112</v>
      </c>
      <c r="D3786" s="119" t="str">
        <f t="shared" si="59"/>
        <v xml:space="preserve"> </v>
      </c>
    </row>
    <row r="3787" spans="1:4" x14ac:dyDescent="0.25">
      <c r="A3787" s="120" t="s">
        <v>1112</v>
      </c>
      <c r="D3787" s="119" t="str">
        <f t="shared" si="59"/>
        <v xml:space="preserve"> </v>
      </c>
    </row>
    <row r="3788" spans="1:4" x14ac:dyDescent="0.25">
      <c r="A3788" s="120" t="s">
        <v>1112</v>
      </c>
      <c r="D3788" s="119" t="str">
        <f t="shared" si="59"/>
        <v xml:space="preserve"> </v>
      </c>
    </row>
    <row r="3789" spans="1:4" x14ac:dyDescent="0.25">
      <c r="A3789" s="120" t="s">
        <v>1112</v>
      </c>
      <c r="D3789" s="119" t="str">
        <f t="shared" si="59"/>
        <v xml:space="preserve"> </v>
      </c>
    </row>
    <row r="3790" spans="1:4" x14ac:dyDescent="0.25">
      <c r="A3790" s="120" t="s">
        <v>1112</v>
      </c>
      <c r="D3790" s="119" t="str">
        <f t="shared" si="59"/>
        <v xml:space="preserve"> </v>
      </c>
    </row>
    <row r="3791" spans="1:4" x14ac:dyDescent="0.25">
      <c r="A3791" s="120" t="s">
        <v>1112</v>
      </c>
      <c r="D3791" s="119" t="str">
        <f t="shared" si="59"/>
        <v xml:space="preserve"> </v>
      </c>
    </row>
    <row r="3792" spans="1:4" x14ac:dyDescent="0.25">
      <c r="A3792" s="120" t="s">
        <v>1112</v>
      </c>
      <c r="D3792" s="119" t="str">
        <f t="shared" si="59"/>
        <v xml:space="preserve"> </v>
      </c>
    </row>
    <row r="3793" spans="1:4" x14ac:dyDescent="0.25">
      <c r="A3793" s="120" t="s">
        <v>1112</v>
      </c>
      <c r="D3793" s="119" t="str">
        <f t="shared" si="59"/>
        <v xml:space="preserve"> </v>
      </c>
    </row>
    <row r="3794" spans="1:4" x14ac:dyDescent="0.25">
      <c r="A3794" s="120" t="s">
        <v>1112</v>
      </c>
      <c r="D3794" s="119" t="str">
        <f t="shared" si="59"/>
        <v xml:space="preserve"> </v>
      </c>
    </row>
    <row r="3795" spans="1:4" x14ac:dyDescent="0.25">
      <c r="A3795" s="120" t="s">
        <v>1112</v>
      </c>
      <c r="D3795" s="119" t="str">
        <f t="shared" si="59"/>
        <v xml:space="preserve"> </v>
      </c>
    </row>
    <row r="3796" spans="1:4" x14ac:dyDescent="0.25">
      <c r="A3796" s="120" t="s">
        <v>1112</v>
      </c>
      <c r="D3796" s="119" t="str">
        <f t="shared" si="59"/>
        <v xml:space="preserve"> </v>
      </c>
    </row>
    <row r="3797" spans="1:4" x14ac:dyDescent="0.25">
      <c r="A3797" s="120" t="s">
        <v>1112</v>
      </c>
      <c r="D3797" s="119" t="str">
        <f t="shared" si="59"/>
        <v xml:space="preserve"> </v>
      </c>
    </row>
    <row r="3798" spans="1:4" x14ac:dyDescent="0.25">
      <c r="A3798" s="120" t="s">
        <v>1112</v>
      </c>
      <c r="D3798" s="119" t="str">
        <f t="shared" si="59"/>
        <v xml:space="preserve"> </v>
      </c>
    </row>
    <row r="3799" spans="1:4" x14ac:dyDescent="0.25">
      <c r="A3799" s="120" t="s">
        <v>1112</v>
      </c>
      <c r="D3799" s="119" t="str">
        <f t="shared" si="59"/>
        <v xml:space="preserve"> </v>
      </c>
    </row>
    <row r="3800" spans="1:4" x14ac:dyDescent="0.25">
      <c r="A3800" s="120" t="s">
        <v>1112</v>
      </c>
      <c r="D3800" s="119" t="str">
        <f t="shared" si="59"/>
        <v xml:space="preserve"> </v>
      </c>
    </row>
    <row r="3801" spans="1:4" x14ac:dyDescent="0.25">
      <c r="A3801" s="120" t="s">
        <v>1112</v>
      </c>
      <c r="D3801" s="119" t="str">
        <f t="shared" si="59"/>
        <v xml:space="preserve"> </v>
      </c>
    </row>
    <row r="3802" spans="1:4" x14ac:dyDescent="0.25">
      <c r="A3802" s="120" t="s">
        <v>1112</v>
      </c>
      <c r="D3802" s="119" t="str">
        <f t="shared" si="59"/>
        <v xml:space="preserve"> </v>
      </c>
    </row>
    <row r="3803" spans="1:4" x14ac:dyDescent="0.25">
      <c r="A3803" s="120" t="s">
        <v>1112</v>
      </c>
      <c r="D3803" s="119" t="str">
        <f t="shared" si="59"/>
        <v xml:space="preserve"> </v>
      </c>
    </row>
    <row r="3804" spans="1:4" x14ac:dyDescent="0.25">
      <c r="A3804" s="120" t="s">
        <v>1112</v>
      </c>
      <c r="D3804" s="119" t="str">
        <f t="shared" si="59"/>
        <v xml:space="preserve"> </v>
      </c>
    </row>
    <row r="3805" spans="1:4" x14ac:dyDescent="0.25">
      <c r="A3805" s="120" t="s">
        <v>1112</v>
      </c>
      <c r="D3805" s="119" t="str">
        <f t="shared" si="59"/>
        <v xml:space="preserve"> </v>
      </c>
    </row>
    <row r="3806" spans="1:4" x14ac:dyDescent="0.25">
      <c r="A3806" s="120" t="s">
        <v>1112</v>
      </c>
      <c r="D3806" s="119" t="str">
        <f t="shared" si="59"/>
        <v xml:space="preserve"> </v>
      </c>
    </row>
    <row r="3807" spans="1:4" x14ac:dyDescent="0.25">
      <c r="A3807" s="120" t="s">
        <v>1112</v>
      </c>
      <c r="D3807" s="119" t="str">
        <f t="shared" si="59"/>
        <v xml:space="preserve"> </v>
      </c>
    </row>
    <row r="3808" spans="1:4" x14ac:dyDescent="0.25">
      <c r="A3808" s="120" t="s">
        <v>1112</v>
      </c>
      <c r="D3808" s="119" t="str">
        <f t="shared" si="59"/>
        <v xml:space="preserve"> </v>
      </c>
    </row>
    <row r="3809" spans="1:4" x14ac:dyDescent="0.25">
      <c r="A3809" s="120" t="s">
        <v>1112</v>
      </c>
      <c r="D3809" s="119" t="str">
        <f t="shared" si="59"/>
        <v xml:space="preserve"> </v>
      </c>
    </row>
    <row r="3810" spans="1:4" x14ac:dyDescent="0.25">
      <c r="A3810" s="120" t="s">
        <v>1112</v>
      </c>
      <c r="D3810" s="119" t="str">
        <f t="shared" si="59"/>
        <v xml:space="preserve"> </v>
      </c>
    </row>
    <row r="3811" spans="1:4" x14ac:dyDescent="0.25">
      <c r="A3811" s="120" t="s">
        <v>1112</v>
      </c>
      <c r="D3811" s="119" t="str">
        <f t="shared" si="59"/>
        <v xml:space="preserve"> </v>
      </c>
    </row>
    <row r="3812" spans="1:4" x14ac:dyDescent="0.25">
      <c r="A3812" s="120" t="s">
        <v>1112</v>
      </c>
      <c r="D3812" s="119" t="str">
        <f t="shared" si="59"/>
        <v xml:space="preserve"> </v>
      </c>
    </row>
    <row r="3813" spans="1:4" x14ac:dyDescent="0.25">
      <c r="A3813" s="120" t="s">
        <v>1112</v>
      </c>
      <c r="D3813" s="119" t="str">
        <f t="shared" si="59"/>
        <v xml:space="preserve"> </v>
      </c>
    </row>
    <row r="3814" spans="1:4" x14ac:dyDescent="0.25">
      <c r="A3814" s="120" t="s">
        <v>1112</v>
      </c>
      <c r="D3814" s="119" t="str">
        <f t="shared" si="59"/>
        <v xml:space="preserve"> </v>
      </c>
    </row>
    <row r="3815" spans="1:4" x14ac:dyDescent="0.25">
      <c r="A3815" s="120" t="s">
        <v>1112</v>
      </c>
      <c r="D3815" s="119" t="str">
        <f t="shared" si="59"/>
        <v xml:space="preserve"> </v>
      </c>
    </row>
    <row r="3816" spans="1:4" x14ac:dyDescent="0.25">
      <c r="A3816" s="120" t="s">
        <v>1112</v>
      </c>
      <c r="D3816" s="119" t="str">
        <f t="shared" si="59"/>
        <v xml:space="preserve"> </v>
      </c>
    </row>
    <row r="3817" spans="1:4" x14ac:dyDescent="0.25">
      <c r="A3817" s="120" t="s">
        <v>1112</v>
      </c>
      <c r="D3817" s="119" t="str">
        <f t="shared" si="59"/>
        <v xml:space="preserve"> </v>
      </c>
    </row>
    <row r="3818" spans="1:4" x14ac:dyDescent="0.25">
      <c r="A3818" s="120" t="s">
        <v>1112</v>
      </c>
      <c r="D3818" s="119" t="str">
        <f t="shared" si="59"/>
        <v xml:space="preserve"> </v>
      </c>
    </row>
    <row r="3819" spans="1:4" x14ac:dyDescent="0.25">
      <c r="A3819" s="120" t="s">
        <v>1112</v>
      </c>
      <c r="D3819" s="119" t="str">
        <f t="shared" si="59"/>
        <v xml:space="preserve"> </v>
      </c>
    </row>
    <row r="3820" spans="1:4" x14ac:dyDescent="0.25">
      <c r="A3820" s="120" t="s">
        <v>1112</v>
      </c>
      <c r="D3820" s="119" t="str">
        <f t="shared" si="59"/>
        <v xml:space="preserve"> </v>
      </c>
    </row>
    <row r="3821" spans="1:4" x14ac:dyDescent="0.25">
      <c r="A3821" s="120" t="s">
        <v>1112</v>
      </c>
      <c r="D3821" s="119" t="str">
        <f t="shared" si="59"/>
        <v xml:space="preserve"> </v>
      </c>
    </row>
    <row r="3822" spans="1:4" x14ac:dyDescent="0.25">
      <c r="A3822" s="120" t="s">
        <v>1112</v>
      </c>
      <c r="D3822" s="119" t="str">
        <f t="shared" si="59"/>
        <v xml:space="preserve"> </v>
      </c>
    </row>
    <row r="3823" spans="1:4" x14ac:dyDescent="0.25">
      <c r="A3823" s="120" t="s">
        <v>1112</v>
      </c>
      <c r="D3823" s="119" t="str">
        <f t="shared" si="59"/>
        <v xml:space="preserve"> </v>
      </c>
    </row>
    <row r="3824" spans="1:4" x14ac:dyDescent="0.25">
      <c r="A3824" s="120" t="s">
        <v>1112</v>
      </c>
      <c r="D3824" s="119" t="str">
        <f t="shared" si="59"/>
        <v xml:space="preserve"> </v>
      </c>
    </row>
    <row r="3825" spans="1:4" x14ac:dyDescent="0.25">
      <c r="A3825" s="120" t="s">
        <v>1112</v>
      </c>
      <c r="D3825" s="119" t="str">
        <f t="shared" si="59"/>
        <v xml:space="preserve"> </v>
      </c>
    </row>
    <row r="3826" spans="1:4" x14ac:dyDescent="0.25">
      <c r="A3826" s="120" t="s">
        <v>1112</v>
      </c>
      <c r="D3826" s="119" t="str">
        <f t="shared" si="59"/>
        <v xml:space="preserve"> </v>
      </c>
    </row>
    <row r="3827" spans="1:4" x14ac:dyDescent="0.25">
      <c r="A3827" s="120" t="s">
        <v>1112</v>
      </c>
      <c r="D3827" s="119" t="str">
        <f t="shared" si="59"/>
        <v xml:space="preserve"> </v>
      </c>
    </row>
    <row r="3828" spans="1:4" x14ac:dyDescent="0.25">
      <c r="A3828" s="120" t="s">
        <v>1112</v>
      </c>
      <c r="D3828" s="119" t="str">
        <f t="shared" si="59"/>
        <v xml:space="preserve"> </v>
      </c>
    </row>
    <row r="3829" spans="1:4" x14ac:dyDescent="0.25">
      <c r="A3829" s="120" t="s">
        <v>1112</v>
      </c>
      <c r="D3829" s="119" t="str">
        <f t="shared" si="59"/>
        <v xml:space="preserve"> </v>
      </c>
    </row>
    <row r="3830" spans="1:4" x14ac:dyDescent="0.25">
      <c r="A3830" s="120" t="s">
        <v>1112</v>
      </c>
      <c r="D3830" s="119" t="str">
        <f t="shared" si="59"/>
        <v xml:space="preserve"> </v>
      </c>
    </row>
    <row r="3831" spans="1:4" x14ac:dyDescent="0.25">
      <c r="A3831" s="120" t="s">
        <v>1112</v>
      </c>
      <c r="D3831" s="119" t="str">
        <f t="shared" si="59"/>
        <v xml:space="preserve"> </v>
      </c>
    </row>
    <row r="3832" spans="1:4" x14ac:dyDescent="0.25">
      <c r="A3832" s="120" t="s">
        <v>1112</v>
      </c>
      <c r="D3832" s="119" t="str">
        <f t="shared" si="59"/>
        <v xml:space="preserve"> </v>
      </c>
    </row>
    <row r="3833" spans="1:4" x14ac:dyDescent="0.25">
      <c r="A3833" s="120" t="s">
        <v>1112</v>
      </c>
      <c r="D3833" s="119" t="str">
        <f t="shared" si="59"/>
        <v xml:space="preserve"> </v>
      </c>
    </row>
    <row r="3834" spans="1:4" x14ac:dyDescent="0.25">
      <c r="A3834" s="120" t="s">
        <v>1112</v>
      </c>
      <c r="D3834" s="119" t="str">
        <f t="shared" si="59"/>
        <v xml:space="preserve"> </v>
      </c>
    </row>
    <row r="3835" spans="1:4" x14ac:dyDescent="0.25">
      <c r="A3835" s="120" t="s">
        <v>1112</v>
      </c>
      <c r="D3835" s="119" t="str">
        <f t="shared" si="59"/>
        <v xml:space="preserve"> </v>
      </c>
    </row>
    <row r="3836" spans="1:4" x14ac:dyDescent="0.25">
      <c r="A3836" s="120" t="s">
        <v>1112</v>
      </c>
      <c r="D3836" s="119" t="str">
        <f t="shared" si="59"/>
        <v xml:space="preserve"> </v>
      </c>
    </row>
    <row r="3837" spans="1:4" x14ac:dyDescent="0.25">
      <c r="A3837" s="120" t="s">
        <v>1112</v>
      </c>
      <c r="D3837" s="119" t="str">
        <f t="shared" si="59"/>
        <v xml:space="preserve"> </v>
      </c>
    </row>
    <row r="3838" spans="1:4" x14ac:dyDescent="0.25">
      <c r="A3838" s="120" t="s">
        <v>1112</v>
      </c>
      <c r="D3838" s="119" t="str">
        <f t="shared" si="59"/>
        <v xml:space="preserve"> </v>
      </c>
    </row>
    <row r="3839" spans="1:4" x14ac:dyDescent="0.25">
      <c r="A3839" s="120" t="s">
        <v>1112</v>
      </c>
      <c r="D3839" s="119" t="str">
        <f t="shared" si="59"/>
        <v xml:space="preserve"> </v>
      </c>
    </row>
    <row r="3840" spans="1:4" x14ac:dyDescent="0.25">
      <c r="A3840" s="120" t="s">
        <v>1112</v>
      </c>
      <c r="D3840" s="119" t="str">
        <f t="shared" si="59"/>
        <v xml:space="preserve"> </v>
      </c>
    </row>
    <row r="3841" spans="1:4" x14ac:dyDescent="0.25">
      <c r="A3841" s="120" t="s">
        <v>1112</v>
      </c>
      <c r="D3841" s="119" t="str">
        <f t="shared" si="59"/>
        <v xml:space="preserve"> </v>
      </c>
    </row>
    <row r="3842" spans="1:4" x14ac:dyDescent="0.25">
      <c r="A3842" s="120" t="s">
        <v>1112</v>
      </c>
      <c r="D3842" s="119" t="str">
        <f t="shared" si="59"/>
        <v xml:space="preserve"> </v>
      </c>
    </row>
    <row r="3843" spans="1:4" x14ac:dyDescent="0.25">
      <c r="A3843" s="120" t="s">
        <v>1112</v>
      </c>
      <c r="D3843" s="119" t="str">
        <f t="shared" ref="D3843:D3906" si="60">B3843&amp;" "&amp;C3843</f>
        <v xml:space="preserve"> </v>
      </c>
    </row>
    <row r="3844" spans="1:4" x14ac:dyDescent="0.25">
      <c r="A3844" s="120" t="s">
        <v>1112</v>
      </c>
      <c r="D3844" s="119" t="str">
        <f t="shared" si="60"/>
        <v xml:space="preserve"> </v>
      </c>
    </row>
    <row r="3845" spans="1:4" x14ac:dyDescent="0.25">
      <c r="A3845" s="120" t="s">
        <v>1112</v>
      </c>
      <c r="D3845" s="119" t="str">
        <f t="shared" si="60"/>
        <v xml:space="preserve"> </v>
      </c>
    </row>
    <row r="3846" spans="1:4" x14ac:dyDescent="0.25">
      <c r="A3846" s="120" t="s">
        <v>1112</v>
      </c>
      <c r="D3846" s="119" t="str">
        <f t="shared" si="60"/>
        <v xml:space="preserve"> </v>
      </c>
    </row>
    <row r="3847" spans="1:4" x14ac:dyDescent="0.25">
      <c r="A3847" s="120" t="s">
        <v>1112</v>
      </c>
      <c r="D3847" s="119" t="str">
        <f t="shared" si="60"/>
        <v xml:space="preserve"> </v>
      </c>
    </row>
    <row r="3848" spans="1:4" x14ac:dyDescent="0.25">
      <c r="A3848" s="120" t="s">
        <v>1112</v>
      </c>
      <c r="D3848" s="119" t="str">
        <f t="shared" si="60"/>
        <v xml:space="preserve"> </v>
      </c>
    </row>
    <row r="3849" spans="1:4" x14ac:dyDescent="0.25">
      <c r="A3849" s="120" t="s">
        <v>1112</v>
      </c>
      <c r="D3849" s="119" t="str">
        <f t="shared" si="60"/>
        <v xml:space="preserve"> </v>
      </c>
    </row>
    <row r="3850" spans="1:4" x14ac:dyDescent="0.25">
      <c r="A3850" s="120" t="s">
        <v>1112</v>
      </c>
      <c r="D3850" s="119" t="str">
        <f t="shared" si="60"/>
        <v xml:space="preserve"> </v>
      </c>
    </row>
    <row r="3851" spans="1:4" x14ac:dyDescent="0.25">
      <c r="A3851" s="120" t="s">
        <v>1112</v>
      </c>
      <c r="D3851" s="119" t="str">
        <f t="shared" si="60"/>
        <v xml:space="preserve"> </v>
      </c>
    </row>
    <row r="3852" spans="1:4" x14ac:dyDescent="0.25">
      <c r="A3852" s="120" t="s">
        <v>1112</v>
      </c>
      <c r="D3852" s="119" t="str">
        <f t="shared" si="60"/>
        <v xml:space="preserve"> </v>
      </c>
    </row>
    <row r="3853" spans="1:4" x14ac:dyDescent="0.25">
      <c r="A3853" s="120" t="s">
        <v>1112</v>
      </c>
      <c r="D3853" s="119" t="str">
        <f t="shared" si="60"/>
        <v xml:space="preserve"> </v>
      </c>
    </row>
    <row r="3854" spans="1:4" x14ac:dyDescent="0.25">
      <c r="A3854" s="120" t="s">
        <v>1112</v>
      </c>
      <c r="D3854" s="119" t="str">
        <f t="shared" si="60"/>
        <v xml:space="preserve"> </v>
      </c>
    </row>
    <row r="3855" spans="1:4" x14ac:dyDescent="0.25">
      <c r="A3855" s="120" t="s">
        <v>1112</v>
      </c>
      <c r="D3855" s="119" t="str">
        <f t="shared" si="60"/>
        <v xml:space="preserve"> </v>
      </c>
    </row>
    <row r="3856" spans="1:4" x14ac:dyDescent="0.25">
      <c r="A3856" s="120" t="s">
        <v>1112</v>
      </c>
      <c r="D3856" s="119" t="str">
        <f t="shared" si="60"/>
        <v xml:space="preserve"> </v>
      </c>
    </row>
    <row r="3857" spans="1:4" x14ac:dyDescent="0.25">
      <c r="A3857" s="120" t="s">
        <v>1112</v>
      </c>
      <c r="D3857" s="119" t="str">
        <f t="shared" si="60"/>
        <v xml:space="preserve"> </v>
      </c>
    </row>
    <row r="3858" spans="1:4" x14ac:dyDescent="0.25">
      <c r="A3858" s="120" t="s">
        <v>1112</v>
      </c>
      <c r="D3858" s="119" t="str">
        <f t="shared" si="60"/>
        <v xml:space="preserve"> </v>
      </c>
    </row>
    <row r="3859" spans="1:4" x14ac:dyDescent="0.25">
      <c r="A3859" s="120" t="s">
        <v>1112</v>
      </c>
      <c r="D3859" s="119" t="str">
        <f t="shared" si="60"/>
        <v xml:space="preserve"> </v>
      </c>
    </row>
    <row r="3860" spans="1:4" x14ac:dyDescent="0.25">
      <c r="A3860" s="120" t="s">
        <v>1112</v>
      </c>
      <c r="D3860" s="119" t="str">
        <f t="shared" si="60"/>
        <v xml:space="preserve"> </v>
      </c>
    </row>
    <row r="3861" spans="1:4" x14ac:dyDescent="0.25">
      <c r="A3861" s="120" t="s">
        <v>1112</v>
      </c>
      <c r="D3861" s="119" t="str">
        <f t="shared" si="60"/>
        <v xml:space="preserve"> </v>
      </c>
    </row>
    <row r="3862" spans="1:4" x14ac:dyDescent="0.25">
      <c r="A3862" s="120" t="s">
        <v>1112</v>
      </c>
      <c r="D3862" s="119" t="str">
        <f t="shared" si="60"/>
        <v xml:space="preserve"> </v>
      </c>
    </row>
    <row r="3863" spans="1:4" x14ac:dyDescent="0.25">
      <c r="A3863" s="120" t="s">
        <v>1112</v>
      </c>
      <c r="D3863" s="119" t="str">
        <f t="shared" si="60"/>
        <v xml:space="preserve"> </v>
      </c>
    </row>
    <row r="3864" spans="1:4" x14ac:dyDescent="0.25">
      <c r="A3864" s="120" t="s">
        <v>1112</v>
      </c>
      <c r="D3864" s="119" t="str">
        <f t="shared" si="60"/>
        <v xml:space="preserve"> </v>
      </c>
    </row>
    <row r="3865" spans="1:4" x14ac:dyDescent="0.25">
      <c r="A3865" s="120" t="s">
        <v>1112</v>
      </c>
      <c r="D3865" s="119" t="str">
        <f t="shared" si="60"/>
        <v xml:space="preserve"> </v>
      </c>
    </row>
    <row r="3866" spans="1:4" x14ac:dyDescent="0.25">
      <c r="A3866" s="120" t="s">
        <v>1112</v>
      </c>
      <c r="D3866" s="119" t="str">
        <f t="shared" si="60"/>
        <v xml:space="preserve"> </v>
      </c>
    </row>
    <row r="3867" spans="1:4" x14ac:dyDescent="0.25">
      <c r="A3867" s="120" t="s">
        <v>1112</v>
      </c>
      <c r="D3867" s="119" t="str">
        <f t="shared" si="60"/>
        <v xml:space="preserve"> </v>
      </c>
    </row>
    <row r="3868" spans="1:4" x14ac:dyDescent="0.25">
      <c r="A3868" s="120" t="s">
        <v>1112</v>
      </c>
      <c r="D3868" s="119" t="str">
        <f t="shared" si="60"/>
        <v xml:space="preserve"> </v>
      </c>
    </row>
    <row r="3869" spans="1:4" x14ac:dyDescent="0.25">
      <c r="A3869" s="120" t="s">
        <v>1112</v>
      </c>
      <c r="D3869" s="119" t="str">
        <f t="shared" si="60"/>
        <v xml:space="preserve"> </v>
      </c>
    </row>
    <row r="3870" spans="1:4" x14ac:dyDescent="0.25">
      <c r="A3870" s="120" t="s">
        <v>1112</v>
      </c>
      <c r="D3870" s="119" t="str">
        <f t="shared" si="60"/>
        <v xml:space="preserve"> </v>
      </c>
    </row>
    <row r="3871" spans="1:4" x14ac:dyDescent="0.25">
      <c r="A3871" s="120" t="s">
        <v>1112</v>
      </c>
      <c r="D3871" s="119" t="str">
        <f t="shared" si="60"/>
        <v xml:space="preserve"> </v>
      </c>
    </row>
    <row r="3872" spans="1:4" x14ac:dyDescent="0.25">
      <c r="A3872" s="120" t="s">
        <v>1112</v>
      </c>
      <c r="D3872" s="119" t="str">
        <f t="shared" si="60"/>
        <v xml:space="preserve"> </v>
      </c>
    </row>
    <row r="3873" spans="1:4" x14ac:dyDescent="0.25">
      <c r="A3873" s="120" t="s">
        <v>1112</v>
      </c>
      <c r="D3873" s="119" t="str">
        <f t="shared" si="60"/>
        <v xml:space="preserve"> </v>
      </c>
    </row>
    <row r="3874" spans="1:4" x14ac:dyDescent="0.25">
      <c r="A3874" s="120" t="s">
        <v>1112</v>
      </c>
      <c r="D3874" s="119" t="str">
        <f t="shared" si="60"/>
        <v xml:space="preserve"> </v>
      </c>
    </row>
    <row r="3875" spans="1:4" x14ac:dyDescent="0.25">
      <c r="A3875" s="120" t="s">
        <v>1112</v>
      </c>
      <c r="D3875" s="119" t="str">
        <f t="shared" si="60"/>
        <v xml:space="preserve"> </v>
      </c>
    </row>
    <row r="3876" spans="1:4" x14ac:dyDescent="0.25">
      <c r="A3876" s="120" t="s">
        <v>1112</v>
      </c>
      <c r="D3876" s="119" t="str">
        <f t="shared" si="60"/>
        <v xml:space="preserve"> </v>
      </c>
    </row>
    <row r="3877" spans="1:4" x14ac:dyDescent="0.25">
      <c r="A3877" s="120" t="s">
        <v>1112</v>
      </c>
      <c r="D3877" s="119" t="str">
        <f t="shared" si="60"/>
        <v xml:space="preserve"> </v>
      </c>
    </row>
    <row r="3878" spans="1:4" x14ac:dyDescent="0.25">
      <c r="A3878" s="120" t="s">
        <v>1112</v>
      </c>
      <c r="D3878" s="119" t="str">
        <f t="shared" si="60"/>
        <v xml:space="preserve"> </v>
      </c>
    </row>
    <row r="3879" spans="1:4" x14ac:dyDescent="0.25">
      <c r="A3879" s="120" t="s">
        <v>1112</v>
      </c>
      <c r="D3879" s="119" t="str">
        <f t="shared" si="60"/>
        <v xml:space="preserve"> </v>
      </c>
    </row>
    <row r="3880" spans="1:4" x14ac:dyDescent="0.25">
      <c r="A3880" s="120" t="s">
        <v>1112</v>
      </c>
      <c r="D3880" s="119" t="str">
        <f t="shared" si="60"/>
        <v xml:space="preserve"> </v>
      </c>
    </row>
    <row r="3881" spans="1:4" x14ac:dyDescent="0.25">
      <c r="A3881" s="120" t="s">
        <v>1112</v>
      </c>
      <c r="D3881" s="119" t="str">
        <f t="shared" si="60"/>
        <v xml:space="preserve"> </v>
      </c>
    </row>
    <row r="3882" spans="1:4" x14ac:dyDescent="0.25">
      <c r="A3882" s="120" t="s">
        <v>1112</v>
      </c>
      <c r="D3882" s="119" t="str">
        <f t="shared" si="60"/>
        <v xml:space="preserve"> </v>
      </c>
    </row>
    <row r="3883" spans="1:4" x14ac:dyDescent="0.25">
      <c r="A3883" s="120" t="s">
        <v>1112</v>
      </c>
      <c r="D3883" s="119" t="str">
        <f t="shared" si="60"/>
        <v xml:space="preserve"> </v>
      </c>
    </row>
    <row r="3884" spans="1:4" x14ac:dyDescent="0.25">
      <c r="A3884" s="120" t="s">
        <v>1112</v>
      </c>
      <c r="D3884" s="119" t="str">
        <f t="shared" si="60"/>
        <v xml:space="preserve"> </v>
      </c>
    </row>
    <row r="3885" spans="1:4" x14ac:dyDescent="0.25">
      <c r="A3885" s="120" t="s">
        <v>1112</v>
      </c>
      <c r="D3885" s="119" t="str">
        <f t="shared" si="60"/>
        <v xml:space="preserve"> </v>
      </c>
    </row>
    <row r="3886" spans="1:4" x14ac:dyDescent="0.25">
      <c r="A3886" s="120" t="s">
        <v>1112</v>
      </c>
      <c r="D3886" s="119" t="str">
        <f t="shared" si="60"/>
        <v xml:space="preserve"> </v>
      </c>
    </row>
    <row r="3887" spans="1:4" x14ac:dyDescent="0.25">
      <c r="A3887" s="120" t="s">
        <v>1112</v>
      </c>
      <c r="D3887" s="119" t="str">
        <f t="shared" si="60"/>
        <v xml:space="preserve"> </v>
      </c>
    </row>
    <row r="3888" spans="1:4" x14ac:dyDescent="0.25">
      <c r="A3888" s="120" t="s">
        <v>1112</v>
      </c>
      <c r="D3888" s="119" t="str">
        <f t="shared" si="60"/>
        <v xml:space="preserve"> </v>
      </c>
    </row>
    <row r="3889" spans="1:4" x14ac:dyDescent="0.25">
      <c r="A3889" s="120" t="s">
        <v>1112</v>
      </c>
      <c r="D3889" s="119" t="str">
        <f t="shared" si="60"/>
        <v xml:space="preserve"> </v>
      </c>
    </row>
    <row r="3890" spans="1:4" x14ac:dyDescent="0.25">
      <c r="A3890" s="120" t="s">
        <v>1112</v>
      </c>
      <c r="D3890" s="119" t="str">
        <f t="shared" si="60"/>
        <v xml:space="preserve"> </v>
      </c>
    </row>
    <row r="3891" spans="1:4" x14ac:dyDescent="0.25">
      <c r="A3891" s="120" t="s">
        <v>1112</v>
      </c>
      <c r="D3891" s="119" t="str">
        <f t="shared" si="60"/>
        <v xml:space="preserve"> </v>
      </c>
    </row>
    <row r="3892" spans="1:4" x14ac:dyDescent="0.25">
      <c r="A3892" s="120" t="s">
        <v>1112</v>
      </c>
      <c r="D3892" s="119" t="str">
        <f t="shared" si="60"/>
        <v xml:space="preserve"> </v>
      </c>
    </row>
    <row r="3893" spans="1:4" x14ac:dyDescent="0.25">
      <c r="A3893" s="120" t="s">
        <v>1112</v>
      </c>
      <c r="D3893" s="119" t="str">
        <f t="shared" si="60"/>
        <v xml:space="preserve"> </v>
      </c>
    </row>
    <row r="3894" spans="1:4" x14ac:dyDescent="0.25">
      <c r="A3894" s="120" t="s">
        <v>1112</v>
      </c>
      <c r="D3894" s="119" t="str">
        <f t="shared" si="60"/>
        <v xml:space="preserve"> </v>
      </c>
    </row>
    <row r="3895" spans="1:4" x14ac:dyDescent="0.25">
      <c r="A3895" s="120" t="s">
        <v>1112</v>
      </c>
      <c r="D3895" s="119" t="str">
        <f t="shared" si="60"/>
        <v xml:space="preserve"> </v>
      </c>
    </row>
    <row r="3896" spans="1:4" x14ac:dyDescent="0.25">
      <c r="A3896" s="120" t="s">
        <v>1112</v>
      </c>
      <c r="D3896" s="119" t="str">
        <f t="shared" si="60"/>
        <v xml:space="preserve"> </v>
      </c>
    </row>
    <row r="3897" spans="1:4" x14ac:dyDescent="0.25">
      <c r="A3897" s="120" t="s">
        <v>1112</v>
      </c>
      <c r="D3897" s="119" t="str">
        <f t="shared" si="60"/>
        <v xml:space="preserve"> </v>
      </c>
    </row>
    <row r="3898" spans="1:4" x14ac:dyDescent="0.25">
      <c r="A3898" s="120" t="s">
        <v>1112</v>
      </c>
      <c r="D3898" s="119" t="str">
        <f t="shared" si="60"/>
        <v xml:space="preserve"> </v>
      </c>
    </row>
    <row r="3899" spans="1:4" x14ac:dyDescent="0.25">
      <c r="A3899" s="120" t="s">
        <v>1112</v>
      </c>
      <c r="D3899" s="119" t="str">
        <f t="shared" si="60"/>
        <v xml:space="preserve"> </v>
      </c>
    </row>
    <row r="3900" spans="1:4" x14ac:dyDescent="0.25">
      <c r="A3900" s="120" t="s">
        <v>1112</v>
      </c>
      <c r="D3900" s="119" t="str">
        <f t="shared" si="60"/>
        <v xml:space="preserve"> </v>
      </c>
    </row>
    <row r="3901" spans="1:4" x14ac:dyDescent="0.25">
      <c r="A3901" s="120" t="s">
        <v>1112</v>
      </c>
      <c r="D3901" s="119" t="str">
        <f t="shared" si="60"/>
        <v xml:space="preserve"> </v>
      </c>
    </row>
    <row r="3902" spans="1:4" x14ac:dyDescent="0.25">
      <c r="A3902" s="120" t="s">
        <v>1112</v>
      </c>
      <c r="D3902" s="119" t="str">
        <f t="shared" si="60"/>
        <v xml:space="preserve"> </v>
      </c>
    </row>
    <row r="3903" spans="1:4" x14ac:dyDescent="0.25">
      <c r="A3903" s="120" t="s">
        <v>1112</v>
      </c>
      <c r="D3903" s="119" t="str">
        <f t="shared" si="60"/>
        <v xml:space="preserve"> </v>
      </c>
    </row>
    <row r="3904" spans="1:4" x14ac:dyDescent="0.25">
      <c r="A3904" s="120" t="s">
        <v>1112</v>
      </c>
      <c r="D3904" s="119" t="str">
        <f t="shared" si="60"/>
        <v xml:space="preserve"> </v>
      </c>
    </row>
    <row r="3905" spans="1:4" x14ac:dyDescent="0.25">
      <c r="A3905" s="120" t="s">
        <v>1112</v>
      </c>
      <c r="D3905" s="119" t="str">
        <f t="shared" si="60"/>
        <v xml:space="preserve"> </v>
      </c>
    </row>
    <row r="3906" spans="1:4" x14ac:dyDescent="0.25">
      <c r="A3906" s="120" t="s">
        <v>1112</v>
      </c>
      <c r="D3906" s="119" t="str">
        <f t="shared" si="60"/>
        <v xml:space="preserve"> </v>
      </c>
    </row>
    <row r="3907" spans="1:4" x14ac:dyDescent="0.25">
      <c r="A3907" s="120" t="s">
        <v>1112</v>
      </c>
      <c r="D3907" s="119" t="str">
        <f t="shared" ref="D3907:D3970" si="61">B3907&amp;" "&amp;C3907</f>
        <v xml:space="preserve"> </v>
      </c>
    </row>
    <row r="3908" spans="1:4" x14ac:dyDescent="0.25">
      <c r="A3908" s="120" t="s">
        <v>1112</v>
      </c>
      <c r="D3908" s="119" t="str">
        <f t="shared" si="61"/>
        <v xml:space="preserve"> </v>
      </c>
    </row>
    <row r="3909" spans="1:4" x14ac:dyDescent="0.25">
      <c r="A3909" s="120" t="s">
        <v>1112</v>
      </c>
      <c r="D3909" s="119" t="str">
        <f t="shared" si="61"/>
        <v xml:space="preserve"> </v>
      </c>
    </row>
    <row r="3910" spans="1:4" x14ac:dyDescent="0.25">
      <c r="A3910" s="120" t="s">
        <v>1112</v>
      </c>
      <c r="D3910" s="119" t="str">
        <f t="shared" si="61"/>
        <v xml:space="preserve"> </v>
      </c>
    </row>
    <row r="3911" spans="1:4" x14ac:dyDescent="0.25">
      <c r="A3911" s="120" t="s">
        <v>1112</v>
      </c>
      <c r="D3911" s="119" t="str">
        <f t="shared" si="61"/>
        <v xml:space="preserve"> </v>
      </c>
    </row>
    <row r="3912" spans="1:4" x14ac:dyDescent="0.25">
      <c r="A3912" s="120" t="s">
        <v>1112</v>
      </c>
      <c r="D3912" s="119" t="str">
        <f t="shared" si="61"/>
        <v xml:space="preserve"> </v>
      </c>
    </row>
    <row r="3913" spans="1:4" x14ac:dyDescent="0.25">
      <c r="A3913" s="120" t="s">
        <v>1112</v>
      </c>
      <c r="D3913" s="119" t="str">
        <f t="shared" si="61"/>
        <v xml:space="preserve"> </v>
      </c>
    </row>
    <row r="3914" spans="1:4" x14ac:dyDescent="0.25">
      <c r="A3914" s="120" t="s">
        <v>1112</v>
      </c>
      <c r="D3914" s="119" t="str">
        <f t="shared" si="61"/>
        <v xml:space="preserve"> </v>
      </c>
    </row>
    <row r="3915" spans="1:4" x14ac:dyDescent="0.25">
      <c r="A3915" s="120" t="s">
        <v>1112</v>
      </c>
      <c r="D3915" s="119" t="str">
        <f t="shared" si="61"/>
        <v xml:space="preserve"> </v>
      </c>
    </row>
    <row r="3916" spans="1:4" x14ac:dyDescent="0.25">
      <c r="A3916" s="120" t="s">
        <v>1112</v>
      </c>
      <c r="D3916" s="119" t="str">
        <f t="shared" si="61"/>
        <v xml:space="preserve"> </v>
      </c>
    </row>
    <row r="3917" spans="1:4" x14ac:dyDescent="0.25">
      <c r="A3917" s="120" t="s">
        <v>1112</v>
      </c>
      <c r="D3917" s="119" t="str">
        <f t="shared" si="61"/>
        <v xml:space="preserve"> </v>
      </c>
    </row>
    <row r="3918" spans="1:4" x14ac:dyDescent="0.25">
      <c r="A3918" s="120" t="s">
        <v>1112</v>
      </c>
      <c r="D3918" s="119" t="str">
        <f t="shared" si="61"/>
        <v xml:space="preserve"> </v>
      </c>
    </row>
    <row r="3919" spans="1:4" x14ac:dyDescent="0.25">
      <c r="A3919" s="120" t="s">
        <v>1112</v>
      </c>
      <c r="D3919" s="119" t="str">
        <f t="shared" si="61"/>
        <v xml:space="preserve"> </v>
      </c>
    </row>
    <row r="3920" spans="1:4" x14ac:dyDescent="0.25">
      <c r="A3920" s="120" t="s">
        <v>1112</v>
      </c>
      <c r="D3920" s="119" t="str">
        <f t="shared" si="61"/>
        <v xml:space="preserve"> </v>
      </c>
    </row>
    <row r="3921" spans="1:4" x14ac:dyDescent="0.25">
      <c r="A3921" s="120" t="s">
        <v>1112</v>
      </c>
      <c r="D3921" s="119" t="str">
        <f t="shared" si="61"/>
        <v xml:space="preserve"> </v>
      </c>
    </row>
    <row r="3922" spans="1:4" x14ac:dyDescent="0.25">
      <c r="A3922" s="120" t="s">
        <v>1112</v>
      </c>
      <c r="D3922" s="119" t="str">
        <f t="shared" si="61"/>
        <v xml:space="preserve"> </v>
      </c>
    </row>
    <row r="3923" spans="1:4" x14ac:dyDescent="0.25">
      <c r="A3923" s="120" t="s">
        <v>1112</v>
      </c>
      <c r="D3923" s="119" t="str">
        <f t="shared" si="61"/>
        <v xml:space="preserve"> </v>
      </c>
    </row>
    <row r="3924" spans="1:4" x14ac:dyDescent="0.25">
      <c r="A3924" s="120" t="s">
        <v>1112</v>
      </c>
      <c r="D3924" s="119" t="str">
        <f t="shared" si="61"/>
        <v xml:space="preserve"> </v>
      </c>
    </row>
    <row r="3925" spans="1:4" x14ac:dyDescent="0.25">
      <c r="A3925" s="120" t="s">
        <v>1112</v>
      </c>
      <c r="D3925" s="119" t="str">
        <f t="shared" si="61"/>
        <v xml:space="preserve"> </v>
      </c>
    </row>
    <row r="3926" spans="1:4" x14ac:dyDescent="0.25">
      <c r="A3926" s="120" t="s">
        <v>1112</v>
      </c>
      <c r="D3926" s="119" t="str">
        <f t="shared" si="61"/>
        <v xml:space="preserve"> </v>
      </c>
    </row>
    <row r="3927" spans="1:4" x14ac:dyDescent="0.25">
      <c r="A3927" s="120" t="s">
        <v>1112</v>
      </c>
      <c r="D3927" s="119" t="str">
        <f t="shared" si="61"/>
        <v xml:space="preserve"> </v>
      </c>
    </row>
    <row r="3928" spans="1:4" x14ac:dyDescent="0.25">
      <c r="A3928" s="120" t="s">
        <v>1112</v>
      </c>
      <c r="D3928" s="119" t="str">
        <f t="shared" si="61"/>
        <v xml:space="preserve"> </v>
      </c>
    </row>
    <row r="3929" spans="1:4" x14ac:dyDescent="0.25">
      <c r="A3929" s="120" t="s">
        <v>1112</v>
      </c>
      <c r="D3929" s="119" t="str">
        <f t="shared" si="61"/>
        <v xml:space="preserve"> </v>
      </c>
    </row>
    <row r="3930" spans="1:4" x14ac:dyDescent="0.25">
      <c r="A3930" s="120" t="s">
        <v>1112</v>
      </c>
      <c r="D3930" s="119" t="str">
        <f t="shared" si="61"/>
        <v xml:space="preserve"> </v>
      </c>
    </row>
    <row r="3931" spans="1:4" x14ac:dyDescent="0.25">
      <c r="A3931" s="120" t="s">
        <v>1112</v>
      </c>
      <c r="D3931" s="119" t="str">
        <f t="shared" si="61"/>
        <v xml:space="preserve"> </v>
      </c>
    </row>
    <row r="3932" spans="1:4" x14ac:dyDescent="0.25">
      <c r="A3932" s="120" t="s">
        <v>1112</v>
      </c>
      <c r="D3932" s="119" t="str">
        <f t="shared" si="61"/>
        <v xml:space="preserve"> </v>
      </c>
    </row>
    <row r="3933" spans="1:4" x14ac:dyDescent="0.25">
      <c r="A3933" s="120" t="s">
        <v>1112</v>
      </c>
      <c r="D3933" s="119" t="str">
        <f t="shared" si="61"/>
        <v xml:space="preserve"> </v>
      </c>
    </row>
    <row r="3934" spans="1:4" x14ac:dyDescent="0.25">
      <c r="A3934" s="120" t="s">
        <v>1112</v>
      </c>
      <c r="D3934" s="119" t="str">
        <f t="shared" si="61"/>
        <v xml:space="preserve"> </v>
      </c>
    </row>
    <row r="3935" spans="1:4" x14ac:dyDescent="0.25">
      <c r="A3935" s="120" t="s">
        <v>1112</v>
      </c>
      <c r="D3935" s="119" t="str">
        <f t="shared" si="61"/>
        <v xml:space="preserve"> </v>
      </c>
    </row>
    <row r="3936" spans="1:4" x14ac:dyDescent="0.25">
      <c r="A3936" s="120" t="s">
        <v>1112</v>
      </c>
      <c r="D3936" s="119" t="str">
        <f t="shared" si="61"/>
        <v xml:space="preserve"> </v>
      </c>
    </row>
    <row r="3937" spans="1:4" x14ac:dyDescent="0.25">
      <c r="A3937" s="120" t="s">
        <v>1112</v>
      </c>
      <c r="D3937" s="119" t="str">
        <f t="shared" si="61"/>
        <v xml:space="preserve"> </v>
      </c>
    </row>
    <row r="3938" spans="1:4" x14ac:dyDescent="0.25">
      <c r="A3938" s="120" t="s">
        <v>1112</v>
      </c>
      <c r="D3938" s="119" t="str">
        <f t="shared" si="61"/>
        <v xml:space="preserve"> </v>
      </c>
    </row>
    <row r="3939" spans="1:4" x14ac:dyDescent="0.25">
      <c r="A3939" s="120" t="s">
        <v>1112</v>
      </c>
      <c r="D3939" s="119" t="str">
        <f t="shared" si="61"/>
        <v xml:space="preserve"> </v>
      </c>
    </row>
    <row r="3940" spans="1:4" x14ac:dyDescent="0.25">
      <c r="A3940" s="120" t="s">
        <v>1112</v>
      </c>
      <c r="D3940" s="119" t="str">
        <f t="shared" si="61"/>
        <v xml:space="preserve"> </v>
      </c>
    </row>
    <row r="3941" spans="1:4" x14ac:dyDescent="0.25">
      <c r="A3941" s="120" t="s">
        <v>1112</v>
      </c>
      <c r="D3941" s="119" t="str">
        <f t="shared" si="61"/>
        <v xml:space="preserve"> </v>
      </c>
    </row>
    <row r="3942" spans="1:4" x14ac:dyDescent="0.25">
      <c r="A3942" s="120" t="s">
        <v>1112</v>
      </c>
      <c r="D3942" s="119" t="str">
        <f t="shared" si="61"/>
        <v xml:space="preserve"> </v>
      </c>
    </row>
    <row r="3943" spans="1:4" x14ac:dyDescent="0.25">
      <c r="A3943" s="120" t="s">
        <v>1112</v>
      </c>
      <c r="D3943" s="119" t="str">
        <f t="shared" si="61"/>
        <v xml:space="preserve"> </v>
      </c>
    </row>
    <row r="3944" spans="1:4" x14ac:dyDescent="0.25">
      <c r="A3944" s="120" t="s">
        <v>1112</v>
      </c>
      <c r="D3944" s="119" t="str">
        <f t="shared" si="61"/>
        <v xml:space="preserve"> </v>
      </c>
    </row>
    <row r="3945" spans="1:4" x14ac:dyDescent="0.25">
      <c r="A3945" s="120" t="s">
        <v>1112</v>
      </c>
      <c r="D3945" s="119" t="str">
        <f t="shared" si="61"/>
        <v xml:space="preserve"> </v>
      </c>
    </row>
    <row r="3946" spans="1:4" x14ac:dyDescent="0.25">
      <c r="A3946" s="120" t="s">
        <v>1112</v>
      </c>
      <c r="D3946" s="119" t="str">
        <f t="shared" si="61"/>
        <v xml:space="preserve"> </v>
      </c>
    </row>
    <row r="3947" spans="1:4" x14ac:dyDescent="0.25">
      <c r="A3947" s="120" t="s">
        <v>1112</v>
      </c>
      <c r="D3947" s="119" t="str">
        <f t="shared" si="61"/>
        <v xml:space="preserve"> </v>
      </c>
    </row>
    <row r="3948" spans="1:4" x14ac:dyDescent="0.25">
      <c r="A3948" s="120" t="s">
        <v>1112</v>
      </c>
      <c r="D3948" s="119" t="str">
        <f t="shared" si="61"/>
        <v xml:space="preserve"> </v>
      </c>
    </row>
    <row r="3949" spans="1:4" x14ac:dyDescent="0.25">
      <c r="A3949" s="120" t="s">
        <v>1112</v>
      </c>
      <c r="D3949" s="119" t="str">
        <f t="shared" si="61"/>
        <v xml:space="preserve"> </v>
      </c>
    </row>
    <row r="3950" spans="1:4" x14ac:dyDescent="0.25">
      <c r="A3950" s="120" t="s">
        <v>1112</v>
      </c>
      <c r="D3950" s="119" t="str">
        <f t="shared" si="61"/>
        <v xml:space="preserve"> </v>
      </c>
    </row>
    <row r="3951" spans="1:4" x14ac:dyDescent="0.25">
      <c r="A3951" s="120" t="s">
        <v>1112</v>
      </c>
      <c r="D3951" s="119" t="str">
        <f t="shared" si="61"/>
        <v xml:space="preserve"> </v>
      </c>
    </row>
    <row r="3952" spans="1:4" x14ac:dyDescent="0.25">
      <c r="A3952" s="120" t="s">
        <v>1112</v>
      </c>
      <c r="D3952" s="119" t="str">
        <f t="shared" si="61"/>
        <v xml:space="preserve"> </v>
      </c>
    </row>
    <row r="3953" spans="1:4" x14ac:dyDescent="0.25">
      <c r="A3953" s="120" t="s">
        <v>1112</v>
      </c>
      <c r="D3953" s="119" t="str">
        <f t="shared" si="61"/>
        <v xml:space="preserve"> </v>
      </c>
    </row>
    <row r="3954" spans="1:4" x14ac:dyDescent="0.25">
      <c r="A3954" s="120" t="s">
        <v>1112</v>
      </c>
      <c r="D3954" s="119" t="str">
        <f t="shared" si="61"/>
        <v xml:space="preserve"> </v>
      </c>
    </row>
    <row r="3955" spans="1:4" x14ac:dyDescent="0.25">
      <c r="A3955" s="120" t="s">
        <v>1112</v>
      </c>
      <c r="D3955" s="119" t="str">
        <f t="shared" si="61"/>
        <v xml:space="preserve"> </v>
      </c>
    </row>
    <row r="3956" spans="1:4" x14ac:dyDescent="0.25">
      <c r="A3956" s="120" t="s">
        <v>1112</v>
      </c>
      <c r="D3956" s="119" t="str">
        <f t="shared" si="61"/>
        <v xml:space="preserve"> </v>
      </c>
    </row>
    <row r="3957" spans="1:4" x14ac:dyDescent="0.25">
      <c r="A3957" s="120" t="s">
        <v>1112</v>
      </c>
      <c r="D3957" s="119" t="str">
        <f t="shared" si="61"/>
        <v xml:space="preserve"> </v>
      </c>
    </row>
    <row r="3958" spans="1:4" x14ac:dyDescent="0.25">
      <c r="A3958" s="120" t="s">
        <v>1112</v>
      </c>
      <c r="D3958" s="119" t="str">
        <f t="shared" si="61"/>
        <v xml:space="preserve"> </v>
      </c>
    </row>
    <row r="3959" spans="1:4" x14ac:dyDescent="0.25">
      <c r="A3959" s="120" t="s">
        <v>1112</v>
      </c>
      <c r="D3959" s="119" t="str">
        <f t="shared" si="61"/>
        <v xml:space="preserve"> </v>
      </c>
    </row>
    <row r="3960" spans="1:4" x14ac:dyDescent="0.25">
      <c r="A3960" s="120" t="s">
        <v>1112</v>
      </c>
      <c r="D3960" s="119" t="str">
        <f t="shared" si="61"/>
        <v xml:space="preserve"> </v>
      </c>
    </row>
    <row r="3961" spans="1:4" x14ac:dyDescent="0.25">
      <c r="A3961" s="120" t="s">
        <v>1112</v>
      </c>
      <c r="D3961" s="119" t="str">
        <f t="shared" si="61"/>
        <v xml:space="preserve"> </v>
      </c>
    </row>
    <row r="3962" spans="1:4" x14ac:dyDescent="0.25">
      <c r="A3962" s="120" t="s">
        <v>1112</v>
      </c>
      <c r="D3962" s="119" t="str">
        <f t="shared" si="61"/>
        <v xml:space="preserve"> </v>
      </c>
    </row>
    <row r="3963" spans="1:4" x14ac:dyDescent="0.25">
      <c r="A3963" s="120" t="s">
        <v>1112</v>
      </c>
      <c r="D3963" s="119" t="str">
        <f t="shared" si="61"/>
        <v xml:space="preserve"> </v>
      </c>
    </row>
    <row r="3964" spans="1:4" x14ac:dyDescent="0.25">
      <c r="A3964" s="120" t="s">
        <v>1112</v>
      </c>
      <c r="D3964" s="119" t="str">
        <f t="shared" si="61"/>
        <v xml:space="preserve"> </v>
      </c>
    </row>
    <row r="3965" spans="1:4" x14ac:dyDescent="0.25">
      <c r="A3965" s="120" t="s">
        <v>1112</v>
      </c>
      <c r="D3965" s="119" t="str">
        <f t="shared" si="61"/>
        <v xml:space="preserve"> </v>
      </c>
    </row>
    <row r="3966" spans="1:4" x14ac:dyDescent="0.25">
      <c r="A3966" s="120" t="s">
        <v>1112</v>
      </c>
      <c r="D3966" s="119" t="str">
        <f t="shared" si="61"/>
        <v xml:space="preserve"> </v>
      </c>
    </row>
    <row r="3967" spans="1:4" x14ac:dyDescent="0.25">
      <c r="A3967" s="120" t="s">
        <v>1112</v>
      </c>
      <c r="D3967" s="119" t="str">
        <f t="shared" si="61"/>
        <v xml:space="preserve"> </v>
      </c>
    </row>
    <row r="3968" spans="1:4" x14ac:dyDescent="0.25">
      <c r="A3968" s="120" t="s">
        <v>1112</v>
      </c>
      <c r="D3968" s="119" t="str">
        <f t="shared" si="61"/>
        <v xml:space="preserve"> </v>
      </c>
    </row>
    <row r="3969" spans="1:4" x14ac:dyDescent="0.25">
      <c r="A3969" s="120" t="s">
        <v>1112</v>
      </c>
      <c r="D3969" s="119" t="str">
        <f t="shared" si="61"/>
        <v xml:space="preserve"> </v>
      </c>
    </row>
    <row r="3970" spans="1:4" x14ac:dyDescent="0.25">
      <c r="A3970" s="120" t="s">
        <v>1112</v>
      </c>
      <c r="D3970" s="119" t="str">
        <f t="shared" si="61"/>
        <v xml:space="preserve"> </v>
      </c>
    </row>
    <row r="3971" spans="1:4" x14ac:dyDescent="0.25">
      <c r="A3971" s="120" t="s">
        <v>1112</v>
      </c>
      <c r="D3971" s="119" t="str">
        <f t="shared" ref="D3971:D4034" si="62">B3971&amp;" "&amp;C3971</f>
        <v xml:space="preserve"> </v>
      </c>
    </row>
    <row r="3972" spans="1:4" x14ac:dyDescent="0.25">
      <c r="A3972" s="120" t="s">
        <v>1112</v>
      </c>
      <c r="D3972" s="119" t="str">
        <f t="shared" si="62"/>
        <v xml:space="preserve"> </v>
      </c>
    </row>
    <row r="3973" spans="1:4" x14ac:dyDescent="0.25">
      <c r="A3973" s="120" t="s">
        <v>1112</v>
      </c>
      <c r="D3973" s="119" t="str">
        <f t="shared" si="62"/>
        <v xml:space="preserve"> </v>
      </c>
    </row>
    <row r="3974" spans="1:4" x14ac:dyDescent="0.25">
      <c r="A3974" s="120" t="s">
        <v>1112</v>
      </c>
      <c r="D3974" s="119" t="str">
        <f t="shared" si="62"/>
        <v xml:space="preserve"> </v>
      </c>
    </row>
    <row r="3975" spans="1:4" x14ac:dyDescent="0.25">
      <c r="A3975" s="120" t="s">
        <v>1112</v>
      </c>
      <c r="D3975" s="119" t="str">
        <f t="shared" si="62"/>
        <v xml:space="preserve"> </v>
      </c>
    </row>
    <row r="3976" spans="1:4" x14ac:dyDescent="0.25">
      <c r="A3976" s="120" t="s">
        <v>1112</v>
      </c>
      <c r="D3976" s="119" t="str">
        <f t="shared" si="62"/>
        <v xml:space="preserve"> </v>
      </c>
    </row>
    <row r="3977" spans="1:4" x14ac:dyDescent="0.25">
      <c r="A3977" s="120" t="s">
        <v>1112</v>
      </c>
      <c r="D3977" s="119" t="str">
        <f t="shared" si="62"/>
        <v xml:space="preserve"> </v>
      </c>
    </row>
    <row r="3978" spans="1:4" x14ac:dyDescent="0.25">
      <c r="A3978" s="120" t="s">
        <v>1112</v>
      </c>
      <c r="D3978" s="119" t="str">
        <f t="shared" si="62"/>
        <v xml:space="preserve"> </v>
      </c>
    </row>
    <row r="3979" spans="1:4" x14ac:dyDescent="0.25">
      <c r="A3979" s="120" t="s">
        <v>1112</v>
      </c>
      <c r="D3979" s="119" t="str">
        <f t="shared" si="62"/>
        <v xml:space="preserve"> </v>
      </c>
    </row>
    <row r="3980" spans="1:4" x14ac:dyDescent="0.25">
      <c r="A3980" s="120" t="s">
        <v>1112</v>
      </c>
      <c r="D3980" s="119" t="str">
        <f t="shared" si="62"/>
        <v xml:space="preserve"> </v>
      </c>
    </row>
    <row r="3981" spans="1:4" x14ac:dyDescent="0.25">
      <c r="A3981" s="120" t="s">
        <v>1112</v>
      </c>
      <c r="D3981" s="119" t="str">
        <f t="shared" si="62"/>
        <v xml:space="preserve"> </v>
      </c>
    </row>
    <row r="3982" spans="1:4" x14ac:dyDescent="0.25">
      <c r="A3982" s="120" t="s">
        <v>1112</v>
      </c>
      <c r="D3982" s="119" t="str">
        <f t="shared" si="62"/>
        <v xml:space="preserve"> </v>
      </c>
    </row>
    <row r="3983" spans="1:4" x14ac:dyDescent="0.25">
      <c r="A3983" s="120" t="s">
        <v>1112</v>
      </c>
      <c r="D3983" s="119" t="str">
        <f t="shared" si="62"/>
        <v xml:space="preserve"> </v>
      </c>
    </row>
    <row r="3984" spans="1:4" x14ac:dyDescent="0.25">
      <c r="A3984" s="120" t="s">
        <v>1112</v>
      </c>
      <c r="D3984" s="119" t="str">
        <f t="shared" si="62"/>
        <v xml:space="preserve"> </v>
      </c>
    </row>
    <row r="3985" spans="1:4" x14ac:dyDescent="0.25">
      <c r="A3985" s="120" t="s">
        <v>1112</v>
      </c>
      <c r="D3985" s="119" t="str">
        <f t="shared" si="62"/>
        <v xml:space="preserve"> </v>
      </c>
    </row>
    <row r="3986" spans="1:4" x14ac:dyDescent="0.25">
      <c r="A3986" s="120" t="s">
        <v>1112</v>
      </c>
      <c r="D3986" s="119" t="str">
        <f t="shared" si="62"/>
        <v xml:space="preserve"> </v>
      </c>
    </row>
    <row r="3987" spans="1:4" x14ac:dyDescent="0.25">
      <c r="A3987" s="120" t="s">
        <v>1112</v>
      </c>
      <c r="D3987" s="119" t="str">
        <f t="shared" si="62"/>
        <v xml:space="preserve"> </v>
      </c>
    </row>
    <row r="3988" spans="1:4" x14ac:dyDescent="0.25">
      <c r="A3988" s="120" t="s">
        <v>1112</v>
      </c>
      <c r="D3988" s="119" t="str">
        <f t="shared" si="62"/>
        <v xml:space="preserve"> </v>
      </c>
    </row>
    <row r="3989" spans="1:4" x14ac:dyDescent="0.25">
      <c r="A3989" s="120" t="s">
        <v>1112</v>
      </c>
      <c r="D3989" s="119" t="str">
        <f t="shared" si="62"/>
        <v xml:space="preserve"> </v>
      </c>
    </row>
    <row r="3990" spans="1:4" x14ac:dyDescent="0.25">
      <c r="A3990" s="120" t="s">
        <v>1112</v>
      </c>
      <c r="D3990" s="119" t="str">
        <f t="shared" si="62"/>
        <v xml:space="preserve"> </v>
      </c>
    </row>
    <row r="3991" spans="1:4" x14ac:dyDescent="0.25">
      <c r="A3991" s="120" t="s">
        <v>1112</v>
      </c>
      <c r="D3991" s="119" t="str">
        <f t="shared" si="62"/>
        <v xml:space="preserve"> </v>
      </c>
    </row>
    <row r="3992" spans="1:4" x14ac:dyDescent="0.25">
      <c r="A3992" s="120" t="s">
        <v>1112</v>
      </c>
      <c r="D3992" s="119" t="str">
        <f t="shared" si="62"/>
        <v xml:space="preserve"> </v>
      </c>
    </row>
    <row r="3993" spans="1:4" x14ac:dyDescent="0.25">
      <c r="A3993" s="120" t="s">
        <v>1112</v>
      </c>
      <c r="D3993" s="119" t="str">
        <f t="shared" si="62"/>
        <v xml:space="preserve"> </v>
      </c>
    </row>
    <row r="3994" spans="1:4" x14ac:dyDescent="0.25">
      <c r="A3994" s="120" t="s">
        <v>1112</v>
      </c>
      <c r="D3994" s="119" t="str">
        <f t="shared" si="62"/>
        <v xml:space="preserve"> </v>
      </c>
    </row>
    <row r="3995" spans="1:4" x14ac:dyDescent="0.25">
      <c r="A3995" s="120" t="s">
        <v>1112</v>
      </c>
      <c r="D3995" s="119" t="str">
        <f t="shared" si="62"/>
        <v xml:space="preserve"> </v>
      </c>
    </row>
    <row r="3996" spans="1:4" x14ac:dyDescent="0.25">
      <c r="A3996" s="120" t="s">
        <v>1112</v>
      </c>
      <c r="D3996" s="119" t="str">
        <f t="shared" si="62"/>
        <v xml:space="preserve"> </v>
      </c>
    </row>
    <row r="3997" spans="1:4" x14ac:dyDescent="0.25">
      <c r="A3997" s="120" t="s">
        <v>1112</v>
      </c>
      <c r="D3997" s="119" t="str">
        <f t="shared" si="62"/>
        <v xml:space="preserve"> </v>
      </c>
    </row>
    <row r="3998" spans="1:4" x14ac:dyDescent="0.25">
      <c r="A3998" s="120" t="s">
        <v>1112</v>
      </c>
      <c r="D3998" s="119" t="str">
        <f t="shared" si="62"/>
        <v xml:space="preserve"> </v>
      </c>
    </row>
    <row r="3999" spans="1:4" x14ac:dyDescent="0.25">
      <c r="A3999" s="120" t="s">
        <v>1112</v>
      </c>
      <c r="D3999" s="119" t="str">
        <f t="shared" si="62"/>
        <v xml:space="preserve"> </v>
      </c>
    </row>
    <row r="4000" spans="1:4" x14ac:dyDescent="0.25">
      <c r="A4000" s="120" t="s">
        <v>1112</v>
      </c>
      <c r="D4000" s="119" t="str">
        <f t="shared" si="62"/>
        <v xml:space="preserve"> </v>
      </c>
    </row>
    <row r="4001" spans="1:4" x14ac:dyDescent="0.25">
      <c r="A4001" s="120" t="s">
        <v>1112</v>
      </c>
      <c r="D4001" s="119" t="str">
        <f t="shared" si="62"/>
        <v xml:space="preserve"> </v>
      </c>
    </row>
    <row r="4002" spans="1:4" x14ac:dyDescent="0.25">
      <c r="A4002" s="120" t="s">
        <v>1112</v>
      </c>
      <c r="D4002" s="119" t="str">
        <f t="shared" si="62"/>
        <v xml:space="preserve"> </v>
      </c>
    </row>
    <row r="4003" spans="1:4" x14ac:dyDescent="0.25">
      <c r="A4003" s="120" t="s">
        <v>1112</v>
      </c>
      <c r="D4003" s="119" t="str">
        <f t="shared" si="62"/>
        <v xml:space="preserve"> </v>
      </c>
    </row>
    <row r="4004" spans="1:4" x14ac:dyDescent="0.25">
      <c r="A4004" s="120" t="s">
        <v>1112</v>
      </c>
      <c r="D4004" s="119" t="str">
        <f t="shared" si="62"/>
        <v xml:space="preserve"> </v>
      </c>
    </row>
    <row r="4005" spans="1:4" x14ac:dyDescent="0.25">
      <c r="A4005" s="120" t="s">
        <v>1112</v>
      </c>
      <c r="D4005" s="119" t="str">
        <f t="shared" si="62"/>
        <v xml:space="preserve"> </v>
      </c>
    </row>
    <row r="4006" spans="1:4" x14ac:dyDescent="0.25">
      <c r="A4006" s="120" t="s">
        <v>1112</v>
      </c>
      <c r="D4006" s="119" t="str">
        <f t="shared" si="62"/>
        <v xml:space="preserve"> </v>
      </c>
    </row>
    <row r="4007" spans="1:4" x14ac:dyDescent="0.25">
      <c r="A4007" s="120" t="s">
        <v>1112</v>
      </c>
      <c r="D4007" s="119" t="str">
        <f t="shared" si="62"/>
        <v xml:space="preserve"> </v>
      </c>
    </row>
    <row r="4008" spans="1:4" x14ac:dyDescent="0.25">
      <c r="A4008" s="120" t="s">
        <v>1112</v>
      </c>
      <c r="D4008" s="119" t="str">
        <f t="shared" si="62"/>
        <v xml:space="preserve"> </v>
      </c>
    </row>
    <row r="4009" spans="1:4" x14ac:dyDescent="0.25">
      <c r="A4009" s="120" t="s">
        <v>1112</v>
      </c>
      <c r="D4009" s="119" t="str">
        <f t="shared" si="62"/>
        <v xml:space="preserve"> </v>
      </c>
    </row>
    <row r="4010" spans="1:4" x14ac:dyDescent="0.25">
      <c r="A4010" s="120" t="s">
        <v>1112</v>
      </c>
      <c r="D4010" s="119" t="str">
        <f t="shared" si="62"/>
        <v xml:space="preserve"> </v>
      </c>
    </row>
    <row r="4011" spans="1:4" x14ac:dyDescent="0.25">
      <c r="A4011" s="120" t="s">
        <v>1112</v>
      </c>
      <c r="D4011" s="119" t="str">
        <f t="shared" si="62"/>
        <v xml:space="preserve"> </v>
      </c>
    </row>
    <row r="4012" spans="1:4" x14ac:dyDescent="0.25">
      <c r="A4012" s="120" t="s">
        <v>1112</v>
      </c>
      <c r="D4012" s="119" t="str">
        <f t="shared" si="62"/>
        <v xml:space="preserve"> </v>
      </c>
    </row>
    <row r="4013" spans="1:4" x14ac:dyDescent="0.25">
      <c r="A4013" s="120" t="s">
        <v>1112</v>
      </c>
      <c r="D4013" s="119" t="str">
        <f t="shared" si="62"/>
        <v xml:space="preserve"> </v>
      </c>
    </row>
    <row r="4014" spans="1:4" x14ac:dyDescent="0.25">
      <c r="A4014" s="120" t="s">
        <v>1112</v>
      </c>
      <c r="D4014" s="119" t="str">
        <f t="shared" si="62"/>
        <v xml:space="preserve"> </v>
      </c>
    </row>
    <row r="4015" spans="1:4" x14ac:dyDescent="0.25">
      <c r="A4015" s="120" t="s">
        <v>1112</v>
      </c>
      <c r="D4015" s="119" t="str">
        <f t="shared" si="62"/>
        <v xml:space="preserve"> </v>
      </c>
    </row>
    <row r="4016" spans="1:4" x14ac:dyDescent="0.25">
      <c r="A4016" s="120" t="s">
        <v>1112</v>
      </c>
      <c r="D4016" s="119" t="str">
        <f t="shared" si="62"/>
        <v xml:space="preserve"> </v>
      </c>
    </row>
    <row r="4017" spans="1:4" x14ac:dyDescent="0.25">
      <c r="A4017" s="120" t="s">
        <v>1112</v>
      </c>
      <c r="D4017" s="119" t="str">
        <f t="shared" si="62"/>
        <v xml:space="preserve"> </v>
      </c>
    </row>
    <row r="4018" spans="1:4" x14ac:dyDescent="0.25">
      <c r="A4018" s="120" t="s">
        <v>1112</v>
      </c>
      <c r="D4018" s="119" t="str">
        <f t="shared" si="62"/>
        <v xml:space="preserve"> </v>
      </c>
    </row>
    <row r="4019" spans="1:4" x14ac:dyDescent="0.25">
      <c r="A4019" s="120" t="s">
        <v>1112</v>
      </c>
      <c r="D4019" s="119" t="str">
        <f t="shared" si="62"/>
        <v xml:space="preserve"> </v>
      </c>
    </row>
    <row r="4020" spans="1:4" x14ac:dyDescent="0.25">
      <c r="A4020" s="120" t="s">
        <v>1112</v>
      </c>
      <c r="D4020" s="119" t="str">
        <f t="shared" si="62"/>
        <v xml:space="preserve"> </v>
      </c>
    </row>
    <row r="4021" spans="1:4" x14ac:dyDescent="0.25">
      <c r="A4021" s="120" t="s">
        <v>1112</v>
      </c>
      <c r="D4021" s="119" t="str">
        <f t="shared" si="62"/>
        <v xml:space="preserve"> </v>
      </c>
    </row>
    <row r="4022" spans="1:4" x14ac:dyDescent="0.25">
      <c r="A4022" s="120" t="s">
        <v>1112</v>
      </c>
      <c r="D4022" s="119" t="str">
        <f t="shared" si="62"/>
        <v xml:space="preserve"> </v>
      </c>
    </row>
    <row r="4023" spans="1:4" x14ac:dyDescent="0.25">
      <c r="A4023" s="120" t="s">
        <v>1112</v>
      </c>
      <c r="D4023" s="119" t="str">
        <f t="shared" si="62"/>
        <v xml:space="preserve"> </v>
      </c>
    </row>
    <row r="4024" spans="1:4" x14ac:dyDescent="0.25">
      <c r="A4024" s="120" t="s">
        <v>1112</v>
      </c>
      <c r="D4024" s="119" t="str">
        <f t="shared" si="62"/>
        <v xml:space="preserve"> </v>
      </c>
    </row>
    <row r="4025" spans="1:4" x14ac:dyDescent="0.25">
      <c r="A4025" s="120" t="s">
        <v>1112</v>
      </c>
      <c r="D4025" s="119" t="str">
        <f t="shared" si="62"/>
        <v xml:space="preserve"> </v>
      </c>
    </row>
    <row r="4026" spans="1:4" x14ac:dyDescent="0.25">
      <c r="A4026" s="120" t="s">
        <v>1112</v>
      </c>
      <c r="D4026" s="119" t="str">
        <f t="shared" si="62"/>
        <v xml:space="preserve"> </v>
      </c>
    </row>
    <row r="4027" spans="1:4" x14ac:dyDescent="0.25">
      <c r="A4027" s="120" t="s">
        <v>1112</v>
      </c>
      <c r="D4027" s="119" t="str">
        <f t="shared" si="62"/>
        <v xml:space="preserve"> </v>
      </c>
    </row>
    <row r="4028" spans="1:4" x14ac:dyDescent="0.25">
      <c r="A4028" s="120" t="s">
        <v>1112</v>
      </c>
      <c r="D4028" s="119" t="str">
        <f t="shared" si="62"/>
        <v xml:space="preserve"> </v>
      </c>
    </row>
    <row r="4029" spans="1:4" x14ac:dyDescent="0.25">
      <c r="A4029" s="120" t="s">
        <v>1112</v>
      </c>
      <c r="D4029" s="119" t="str">
        <f t="shared" si="62"/>
        <v xml:space="preserve"> </v>
      </c>
    </row>
    <row r="4030" spans="1:4" x14ac:dyDescent="0.25">
      <c r="A4030" s="120" t="s">
        <v>1112</v>
      </c>
      <c r="D4030" s="119" t="str">
        <f t="shared" si="62"/>
        <v xml:space="preserve"> </v>
      </c>
    </row>
    <row r="4031" spans="1:4" x14ac:dyDescent="0.25">
      <c r="A4031" s="120" t="s">
        <v>1112</v>
      </c>
      <c r="D4031" s="119" t="str">
        <f t="shared" si="62"/>
        <v xml:space="preserve"> </v>
      </c>
    </row>
    <row r="4032" spans="1:4" x14ac:dyDescent="0.25">
      <c r="A4032" s="120" t="s">
        <v>1112</v>
      </c>
      <c r="D4032" s="119" t="str">
        <f t="shared" si="62"/>
        <v xml:space="preserve"> </v>
      </c>
    </row>
    <row r="4033" spans="1:4" x14ac:dyDescent="0.25">
      <c r="A4033" s="120" t="s">
        <v>1112</v>
      </c>
      <c r="D4033" s="119" t="str">
        <f t="shared" si="62"/>
        <v xml:space="preserve"> </v>
      </c>
    </row>
    <row r="4034" spans="1:4" x14ac:dyDescent="0.25">
      <c r="A4034" s="120" t="s">
        <v>1112</v>
      </c>
      <c r="D4034" s="119" t="str">
        <f t="shared" si="62"/>
        <v xml:space="preserve"> </v>
      </c>
    </row>
    <row r="4035" spans="1:4" x14ac:dyDescent="0.25">
      <c r="A4035" s="120" t="s">
        <v>1112</v>
      </c>
      <c r="D4035" s="119" t="str">
        <f t="shared" ref="D4035:D4098" si="63">B4035&amp;" "&amp;C4035</f>
        <v xml:space="preserve"> </v>
      </c>
    </row>
    <row r="4036" spans="1:4" x14ac:dyDescent="0.25">
      <c r="A4036" s="120" t="s">
        <v>1112</v>
      </c>
      <c r="D4036" s="119" t="str">
        <f t="shared" si="63"/>
        <v xml:space="preserve"> </v>
      </c>
    </row>
    <row r="4037" spans="1:4" x14ac:dyDescent="0.25">
      <c r="A4037" s="120" t="s">
        <v>1112</v>
      </c>
      <c r="D4037" s="119" t="str">
        <f t="shared" si="63"/>
        <v xml:space="preserve"> </v>
      </c>
    </row>
    <row r="4038" spans="1:4" x14ac:dyDescent="0.25">
      <c r="A4038" s="120" t="s">
        <v>1112</v>
      </c>
      <c r="D4038" s="119" t="str">
        <f t="shared" si="63"/>
        <v xml:space="preserve"> </v>
      </c>
    </row>
    <row r="4039" spans="1:4" x14ac:dyDescent="0.25">
      <c r="A4039" s="120" t="s">
        <v>1112</v>
      </c>
      <c r="D4039" s="119" t="str">
        <f t="shared" si="63"/>
        <v xml:space="preserve"> </v>
      </c>
    </row>
    <row r="4040" spans="1:4" x14ac:dyDescent="0.25">
      <c r="A4040" s="120" t="s">
        <v>1112</v>
      </c>
      <c r="D4040" s="119" t="str">
        <f t="shared" si="63"/>
        <v xml:space="preserve"> </v>
      </c>
    </row>
    <row r="4041" spans="1:4" x14ac:dyDescent="0.25">
      <c r="A4041" s="120" t="s">
        <v>1112</v>
      </c>
      <c r="D4041" s="119" t="str">
        <f t="shared" si="63"/>
        <v xml:space="preserve"> </v>
      </c>
    </row>
    <row r="4042" spans="1:4" x14ac:dyDescent="0.25">
      <c r="A4042" s="120" t="s">
        <v>1112</v>
      </c>
      <c r="D4042" s="119" t="str">
        <f t="shared" si="63"/>
        <v xml:space="preserve"> </v>
      </c>
    </row>
    <row r="4043" spans="1:4" x14ac:dyDescent="0.25">
      <c r="A4043" s="120" t="s">
        <v>1112</v>
      </c>
      <c r="D4043" s="119" t="str">
        <f t="shared" si="63"/>
        <v xml:space="preserve"> </v>
      </c>
    </row>
    <row r="4044" spans="1:4" x14ac:dyDescent="0.25">
      <c r="A4044" s="120" t="s">
        <v>1112</v>
      </c>
      <c r="D4044" s="119" t="str">
        <f t="shared" si="63"/>
        <v xml:space="preserve"> </v>
      </c>
    </row>
    <row r="4045" spans="1:4" x14ac:dyDescent="0.25">
      <c r="A4045" s="120" t="s">
        <v>1112</v>
      </c>
      <c r="D4045" s="119" t="str">
        <f t="shared" si="63"/>
        <v xml:space="preserve"> </v>
      </c>
    </row>
    <row r="4046" spans="1:4" x14ac:dyDescent="0.25">
      <c r="A4046" s="120" t="s">
        <v>1112</v>
      </c>
      <c r="D4046" s="119" t="str">
        <f t="shared" si="63"/>
        <v xml:space="preserve"> </v>
      </c>
    </row>
    <row r="4047" spans="1:4" x14ac:dyDescent="0.25">
      <c r="A4047" s="120" t="s">
        <v>1112</v>
      </c>
      <c r="D4047" s="119" t="str">
        <f t="shared" si="63"/>
        <v xml:space="preserve"> </v>
      </c>
    </row>
    <row r="4048" spans="1:4" x14ac:dyDescent="0.25">
      <c r="A4048" s="120" t="s">
        <v>1112</v>
      </c>
      <c r="D4048" s="119" t="str">
        <f t="shared" si="63"/>
        <v xml:space="preserve"> </v>
      </c>
    </row>
    <row r="4049" spans="1:4" x14ac:dyDescent="0.25">
      <c r="A4049" s="120" t="s">
        <v>1112</v>
      </c>
      <c r="D4049" s="119" t="str">
        <f t="shared" si="63"/>
        <v xml:space="preserve"> </v>
      </c>
    </row>
    <row r="4050" spans="1:4" x14ac:dyDescent="0.25">
      <c r="A4050" s="120" t="s">
        <v>1112</v>
      </c>
      <c r="D4050" s="119" t="str">
        <f t="shared" si="63"/>
        <v xml:space="preserve"> </v>
      </c>
    </row>
    <row r="4051" spans="1:4" x14ac:dyDescent="0.25">
      <c r="A4051" s="120" t="s">
        <v>1112</v>
      </c>
      <c r="D4051" s="119" t="str">
        <f t="shared" si="63"/>
        <v xml:space="preserve"> </v>
      </c>
    </row>
    <row r="4052" spans="1:4" x14ac:dyDescent="0.25">
      <c r="A4052" s="120" t="s">
        <v>1112</v>
      </c>
      <c r="D4052" s="119" t="str">
        <f t="shared" si="63"/>
        <v xml:space="preserve"> </v>
      </c>
    </row>
    <row r="4053" spans="1:4" x14ac:dyDescent="0.25">
      <c r="A4053" s="120" t="s">
        <v>1112</v>
      </c>
      <c r="D4053" s="119" t="str">
        <f t="shared" si="63"/>
        <v xml:space="preserve"> </v>
      </c>
    </row>
    <row r="4054" spans="1:4" x14ac:dyDescent="0.25">
      <c r="A4054" s="120" t="s">
        <v>1112</v>
      </c>
      <c r="D4054" s="119" t="str">
        <f t="shared" si="63"/>
        <v xml:space="preserve"> </v>
      </c>
    </row>
    <row r="4055" spans="1:4" x14ac:dyDescent="0.25">
      <c r="A4055" s="120" t="s">
        <v>1112</v>
      </c>
      <c r="D4055" s="119" t="str">
        <f t="shared" si="63"/>
        <v xml:space="preserve"> </v>
      </c>
    </row>
    <row r="4056" spans="1:4" x14ac:dyDescent="0.25">
      <c r="A4056" s="120" t="s">
        <v>1112</v>
      </c>
      <c r="D4056" s="119" t="str">
        <f t="shared" si="63"/>
        <v xml:space="preserve"> </v>
      </c>
    </row>
    <row r="4057" spans="1:4" x14ac:dyDescent="0.25">
      <c r="A4057" s="120" t="s">
        <v>1112</v>
      </c>
      <c r="D4057" s="119" t="str">
        <f t="shared" si="63"/>
        <v xml:space="preserve"> </v>
      </c>
    </row>
    <row r="4058" spans="1:4" x14ac:dyDescent="0.25">
      <c r="A4058" s="120" t="s">
        <v>1112</v>
      </c>
      <c r="D4058" s="119" t="str">
        <f t="shared" si="63"/>
        <v xml:space="preserve"> </v>
      </c>
    </row>
    <row r="4059" spans="1:4" x14ac:dyDescent="0.25">
      <c r="A4059" s="120" t="s">
        <v>1112</v>
      </c>
      <c r="D4059" s="119" t="str">
        <f t="shared" si="63"/>
        <v xml:space="preserve"> </v>
      </c>
    </row>
    <row r="4060" spans="1:4" x14ac:dyDescent="0.25">
      <c r="A4060" s="120" t="s">
        <v>1112</v>
      </c>
      <c r="D4060" s="119" t="str">
        <f t="shared" si="63"/>
        <v xml:space="preserve"> </v>
      </c>
    </row>
    <row r="4061" spans="1:4" x14ac:dyDescent="0.25">
      <c r="A4061" s="120" t="s">
        <v>1112</v>
      </c>
      <c r="D4061" s="119" t="str">
        <f t="shared" si="63"/>
        <v xml:space="preserve"> </v>
      </c>
    </row>
    <row r="4062" spans="1:4" x14ac:dyDescent="0.25">
      <c r="A4062" s="120" t="s">
        <v>1112</v>
      </c>
      <c r="D4062" s="119" t="str">
        <f t="shared" si="63"/>
        <v xml:space="preserve"> </v>
      </c>
    </row>
    <row r="4063" spans="1:4" x14ac:dyDescent="0.25">
      <c r="A4063" s="120" t="s">
        <v>1112</v>
      </c>
      <c r="D4063" s="119" t="str">
        <f t="shared" si="63"/>
        <v xml:space="preserve"> </v>
      </c>
    </row>
    <row r="4064" spans="1:4" x14ac:dyDescent="0.25">
      <c r="A4064" s="120" t="s">
        <v>1112</v>
      </c>
      <c r="D4064" s="119" t="str">
        <f t="shared" si="63"/>
        <v xml:space="preserve"> </v>
      </c>
    </row>
    <row r="4065" spans="1:4" x14ac:dyDescent="0.25">
      <c r="A4065" s="120" t="s">
        <v>1112</v>
      </c>
      <c r="D4065" s="119" t="str">
        <f t="shared" si="63"/>
        <v xml:space="preserve"> </v>
      </c>
    </row>
    <row r="4066" spans="1:4" x14ac:dyDescent="0.25">
      <c r="A4066" s="120" t="s">
        <v>1112</v>
      </c>
      <c r="D4066" s="119" t="str">
        <f t="shared" si="63"/>
        <v xml:space="preserve"> </v>
      </c>
    </row>
    <row r="4067" spans="1:4" x14ac:dyDescent="0.25">
      <c r="A4067" s="120" t="s">
        <v>1112</v>
      </c>
      <c r="D4067" s="119" t="str">
        <f t="shared" si="63"/>
        <v xml:space="preserve"> </v>
      </c>
    </row>
    <row r="4068" spans="1:4" x14ac:dyDescent="0.25">
      <c r="A4068" s="120" t="s">
        <v>1112</v>
      </c>
      <c r="D4068" s="119" t="str">
        <f t="shared" si="63"/>
        <v xml:space="preserve"> </v>
      </c>
    </row>
    <row r="4069" spans="1:4" x14ac:dyDescent="0.25">
      <c r="A4069" s="120" t="s">
        <v>1112</v>
      </c>
      <c r="D4069" s="119" t="str">
        <f t="shared" si="63"/>
        <v xml:space="preserve"> </v>
      </c>
    </row>
    <row r="4070" spans="1:4" x14ac:dyDescent="0.25">
      <c r="A4070" s="120" t="s">
        <v>1112</v>
      </c>
      <c r="D4070" s="119" t="str">
        <f t="shared" si="63"/>
        <v xml:space="preserve"> </v>
      </c>
    </row>
    <row r="4071" spans="1:4" x14ac:dyDescent="0.25">
      <c r="A4071" s="120" t="s">
        <v>1112</v>
      </c>
      <c r="D4071" s="119" t="str">
        <f t="shared" si="63"/>
        <v xml:space="preserve"> </v>
      </c>
    </row>
    <row r="4072" spans="1:4" x14ac:dyDescent="0.25">
      <c r="A4072" s="120" t="s">
        <v>1112</v>
      </c>
      <c r="D4072" s="119" t="str">
        <f t="shared" si="63"/>
        <v xml:space="preserve"> </v>
      </c>
    </row>
    <row r="4073" spans="1:4" x14ac:dyDescent="0.25">
      <c r="A4073" s="120" t="s">
        <v>1112</v>
      </c>
      <c r="D4073" s="119" t="str">
        <f t="shared" si="63"/>
        <v xml:space="preserve"> </v>
      </c>
    </row>
    <row r="4074" spans="1:4" x14ac:dyDescent="0.25">
      <c r="A4074" s="120" t="s">
        <v>1112</v>
      </c>
      <c r="D4074" s="119" t="str">
        <f t="shared" si="63"/>
        <v xml:space="preserve"> </v>
      </c>
    </row>
    <row r="4075" spans="1:4" x14ac:dyDescent="0.25">
      <c r="A4075" s="120" t="s">
        <v>1112</v>
      </c>
      <c r="D4075" s="119" t="str">
        <f t="shared" si="63"/>
        <v xml:space="preserve"> </v>
      </c>
    </row>
    <row r="4076" spans="1:4" x14ac:dyDescent="0.25">
      <c r="A4076" s="120" t="s">
        <v>1112</v>
      </c>
      <c r="D4076" s="119" t="str">
        <f t="shared" si="63"/>
        <v xml:space="preserve"> </v>
      </c>
    </row>
    <row r="4077" spans="1:4" x14ac:dyDescent="0.25">
      <c r="A4077" s="120" t="s">
        <v>1112</v>
      </c>
      <c r="D4077" s="119" t="str">
        <f t="shared" si="63"/>
        <v xml:space="preserve"> </v>
      </c>
    </row>
    <row r="4078" spans="1:4" x14ac:dyDescent="0.25">
      <c r="A4078" s="120" t="s">
        <v>1112</v>
      </c>
      <c r="D4078" s="119" t="str">
        <f t="shared" si="63"/>
        <v xml:space="preserve"> </v>
      </c>
    </row>
    <row r="4079" spans="1:4" x14ac:dyDescent="0.25">
      <c r="A4079" s="120" t="s">
        <v>1112</v>
      </c>
      <c r="D4079" s="119" t="str">
        <f t="shared" si="63"/>
        <v xml:space="preserve"> </v>
      </c>
    </row>
    <row r="4080" spans="1:4" x14ac:dyDescent="0.25">
      <c r="A4080" s="120" t="s">
        <v>1112</v>
      </c>
      <c r="D4080" s="119" t="str">
        <f t="shared" si="63"/>
        <v xml:space="preserve"> </v>
      </c>
    </row>
    <row r="4081" spans="1:4" x14ac:dyDescent="0.25">
      <c r="A4081" s="120" t="s">
        <v>1112</v>
      </c>
      <c r="D4081" s="119" t="str">
        <f t="shared" si="63"/>
        <v xml:space="preserve"> </v>
      </c>
    </row>
    <row r="4082" spans="1:4" x14ac:dyDescent="0.25">
      <c r="A4082" s="120" t="s">
        <v>1112</v>
      </c>
      <c r="D4082" s="119" t="str">
        <f t="shared" si="63"/>
        <v xml:space="preserve"> </v>
      </c>
    </row>
    <row r="4083" spans="1:4" x14ac:dyDescent="0.25">
      <c r="A4083" s="120" t="s">
        <v>1112</v>
      </c>
      <c r="D4083" s="119" t="str">
        <f t="shared" si="63"/>
        <v xml:space="preserve"> </v>
      </c>
    </row>
    <row r="4084" spans="1:4" x14ac:dyDescent="0.25">
      <c r="A4084" s="120" t="s">
        <v>1112</v>
      </c>
      <c r="D4084" s="119" t="str">
        <f t="shared" si="63"/>
        <v xml:space="preserve"> </v>
      </c>
    </row>
    <row r="4085" spans="1:4" x14ac:dyDescent="0.25">
      <c r="A4085" s="120" t="s">
        <v>1112</v>
      </c>
      <c r="D4085" s="119" t="str">
        <f t="shared" si="63"/>
        <v xml:space="preserve"> </v>
      </c>
    </row>
    <row r="4086" spans="1:4" x14ac:dyDescent="0.25">
      <c r="A4086" s="120" t="s">
        <v>1112</v>
      </c>
      <c r="D4086" s="119" t="str">
        <f t="shared" si="63"/>
        <v xml:space="preserve"> </v>
      </c>
    </row>
    <row r="4087" spans="1:4" x14ac:dyDescent="0.25">
      <c r="A4087" s="120" t="s">
        <v>1112</v>
      </c>
      <c r="D4087" s="119" t="str">
        <f t="shared" si="63"/>
        <v xml:space="preserve"> </v>
      </c>
    </row>
    <row r="4088" spans="1:4" x14ac:dyDescent="0.25">
      <c r="A4088" s="120" t="s">
        <v>1112</v>
      </c>
      <c r="D4088" s="119" t="str">
        <f t="shared" si="63"/>
        <v xml:space="preserve"> </v>
      </c>
    </row>
    <row r="4089" spans="1:4" x14ac:dyDescent="0.25">
      <c r="A4089" s="120" t="s">
        <v>1112</v>
      </c>
      <c r="D4089" s="119" t="str">
        <f t="shared" si="63"/>
        <v xml:space="preserve"> </v>
      </c>
    </row>
    <row r="4090" spans="1:4" x14ac:dyDescent="0.25">
      <c r="A4090" s="120" t="s">
        <v>1112</v>
      </c>
      <c r="D4090" s="119" t="str">
        <f t="shared" si="63"/>
        <v xml:space="preserve"> </v>
      </c>
    </row>
    <row r="4091" spans="1:4" x14ac:dyDescent="0.25">
      <c r="A4091" s="120" t="s">
        <v>1112</v>
      </c>
      <c r="D4091" s="119" t="str">
        <f t="shared" si="63"/>
        <v xml:space="preserve"> </v>
      </c>
    </row>
    <row r="4092" spans="1:4" x14ac:dyDescent="0.25">
      <c r="A4092" s="120" t="s">
        <v>1112</v>
      </c>
      <c r="D4092" s="119" t="str">
        <f t="shared" si="63"/>
        <v xml:space="preserve"> </v>
      </c>
    </row>
    <row r="4093" spans="1:4" x14ac:dyDescent="0.25">
      <c r="A4093" s="120" t="s">
        <v>1112</v>
      </c>
      <c r="D4093" s="119" t="str">
        <f t="shared" si="63"/>
        <v xml:space="preserve"> </v>
      </c>
    </row>
    <row r="4094" spans="1:4" x14ac:dyDescent="0.25">
      <c r="A4094" s="120" t="s">
        <v>1112</v>
      </c>
      <c r="D4094" s="119" t="str">
        <f t="shared" si="63"/>
        <v xml:space="preserve"> </v>
      </c>
    </row>
    <row r="4095" spans="1:4" x14ac:dyDescent="0.25">
      <c r="A4095" s="120" t="s">
        <v>1112</v>
      </c>
      <c r="D4095" s="119" t="str">
        <f t="shared" si="63"/>
        <v xml:space="preserve"> </v>
      </c>
    </row>
    <row r="4096" spans="1:4" x14ac:dyDescent="0.25">
      <c r="A4096" s="120" t="s">
        <v>1112</v>
      </c>
      <c r="D4096" s="119" t="str">
        <f t="shared" si="63"/>
        <v xml:space="preserve"> </v>
      </c>
    </row>
    <row r="4097" spans="1:4" x14ac:dyDescent="0.25">
      <c r="A4097" s="120" t="s">
        <v>1112</v>
      </c>
      <c r="D4097" s="119" t="str">
        <f t="shared" si="63"/>
        <v xml:space="preserve"> </v>
      </c>
    </row>
    <row r="4098" spans="1:4" x14ac:dyDescent="0.25">
      <c r="A4098" s="120" t="s">
        <v>1112</v>
      </c>
      <c r="D4098" s="119" t="str">
        <f t="shared" si="63"/>
        <v xml:space="preserve"> </v>
      </c>
    </row>
    <row r="4099" spans="1:4" x14ac:dyDescent="0.25">
      <c r="A4099" s="120" t="s">
        <v>1112</v>
      </c>
      <c r="D4099" s="119" t="str">
        <f t="shared" ref="D4099:D4162" si="64">B4099&amp;" "&amp;C4099</f>
        <v xml:space="preserve"> </v>
      </c>
    </row>
    <row r="4100" spans="1:4" x14ac:dyDescent="0.25">
      <c r="A4100" s="120" t="s">
        <v>1112</v>
      </c>
      <c r="D4100" s="119" t="str">
        <f t="shared" si="64"/>
        <v xml:space="preserve"> </v>
      </c>
    </row>
    <row r="4101" spans="1:4" x14ac:dyDescent="0.25">
      <c r="A4101" s="120" t="s">
        <v>1112</v>
      </c>
      <c r="D4101" s="119" t="str">
        <f t="shared" si="64"/>
        <v xml:space="preserve"> </v>
      </c>
    </row>
    <row r="4102" spans="1:4" x14ac:dyDescent="0.25">
      <c r="A4102" s="120" t="s">
        <v>1112</v>
      </c>
      <c r="D4102" s="119" t="str">
        <f t="shared" si="64"/>
        <v xml:space="preserve"> </v>
      </c>
    </row>
    <row r="4103" spans="1:4" x14ac:dyDescent="0.25">
      <c r="A4103" s="120" t="s">
        <v>1112</v>
      </c>
      <c r="D4103" s="119" t="str">
        <f t="shared" si="64"/>
        <v xml:space="preserve"> </v>
      </c>
    </row>
    <row r="4104" spans="1:4" x14ac:dyDescent="0.25">
      <c r="A4104" s="120" t="s">
        <v>1112</v>
      </c>
      <c r="D4104" s="119" t="str">
        <f t="shared" si="64"/>
        <v xml:space="preserve"> </v>
      </c>
    </row>
    <row r="4105" spans="1:4" x14ac:dyDescent="0.25">
      <c r="A4105" s="120" t="s">
        <v>1112</v>
      </c>
      <c r="D4105" s="119" t="str">
        <f t="shared" si="64"/>
        <v xml:space="preserve"> </v>
      </c>
    </row>
    <row r="4106" spans="1:4" x14ac:dyDescent="0.25">
      <c r="A4106" s="120" t="s">
        <v>1112</v>
      </c>
      <c r="D4106" s="119" t="str">
        <f t="shared" si="64"/>
        <v xml:space="preserve"> </v>
      </c>
    </row>
    <row r="4107" spans="1:4" x14ac:dyDescent="0.25">
      <c r="A4107" s="120" t="s">
        <v>1112</v>
      </c>
      <c r="D4107" s="119" t="str">
        <f t="shared" si="64"/>
        <v xml:space="preserve"> </v>
      </c>
    </row>
    <row r="4108" spans="1:4" x14ac:dyDescent="0.25">
      <c r="A4108" s="120" t="s">
        <v>1112</v>
      </c>
      <c r="D4108" s="119" t="str">
        <f t="shared" si="64"/>
        <v xml:space="preserve"> </v>
      </c>
    </row>
    <row r="4109" spans="1:4" x14ac:dyDescent="0.25">
      <c r="A4109" s="120" t="s">
        <v>1112</v>
      </c>
      <c r="D4109" s="119" t="str">
        <f t="shared" si="64"/>
        <v xml:space="preserve"> </v>
      </c>
    </row>
    <row r="4110" spans="1:4" x14ac:dyDescent="0.25">
      <c r="A4110" s="120" t="s">
        <v>1112</v>
      </c>
      <c r="D4110" s="119" t="str">
        <f t="shared" si="64"/>
        <v xml:space="preserve"> </v>
      </c>
    </row>
    <row r="4111" spans="1:4" x14ac:dyDescent="0.25">
      <c r="A4111" s="120" t="s">
        <v>1112</v>
      </c>
      <c r="D4111" s="119" t="str">
        <f t="shared" si="64"/>
        <v xml:space="preserve"> </v>
      </c>
    </row>
    <row r="4112" spans="1:4" x14ac:dyDescent="0.25">
      <c r="A4112" s="120" t="s">
        <v>1112</v>
      </c>
      <c r="D4112" s="119" t="str">
        <f t="shared" si="64"/>
        <v xml:space="preserve"> </v>
      </c>
    </row>
    <row r="4113" spans="1:4" x14ac:dyDescent="0.25">
      <c r="A4113" s="120" t="s">
        <v>1112</v>
      </c>
      <c r="D4113" s="119" t="str">
        <f t="shared" si="64"/>
        <v xml:space="preserve"> </v>
      </c>
    </row>
    <row r="4114" spans="1:4" x14ac:dyDescent="0.25">
      <c r="A4114" s="120" t="s">
        <v>1112</v>
      </c>
      <c r="D4114" s="119" t="str">
        <f t="shared" si="64"/>
        <v xml:space="preserve"> </v>
      </c>
    </row>
    <row r="4115" spans="1:4" x14ac:dyDescent="0.25">
      <c r="A4115" s="120" t="s">
        <v>1112</v>
      </c>
      <c r="D4115" s="119" t="str">
        <f t="shared" si="64"/>
        <v xml:space="preserve"> </v>
      </c>
    </row>
    <row r="4116" spans="1:4" x14ac:dyDescent="0.25">
      <c r="A4116" s="120" t="s">
        <v>1112</v>
      </c>
      <c r="D4116" s="119" t="str">
        <f t="shared" si="64"/>
        <v xml:space="preserve"> </v>
      </c>
    </row>
    <row r="4117" spans="1:4" x14ac:dyDescent="0.25">
      <c r="A4117" s="120" t="s">
        <v>1112</v>
      </c>
      <c r="D4117" s="119" t="str">
        <f t="shared" si="64"/>
        <v xml:space="preserve"> </v>
      </c>
    </row>
    <row r="4118" spans="1:4" x14ac:dyDescent="0.25">
      <c r="A4118" s="120" t="s">
        <v>1112</v>
      </c>
      <c r="D4118" s="119" t="str">
        <f t="shared" si="64"/>
        <v xml:space="preserve"> </v>
      </c>
    </row>
    <row r="4119" spans="1:4" x14ac:dyDescent="0.25">
      <c r="A4119" s="120" t="s">
        <v>1112</v>
      </c>
      <c r="D4119" s="119" t="str">
        <f t="shared" si="64"/>
        <v xml:space="preserve"> </v>
      </c>
    </row>
    <row r="4120" spans="1:4" x14ac:dyDescent="0.25">
      <c r="A4120" s="120" t="s">
        <v>1112</v>
      </c>
      <c r="D4120" s="119" t="str">
        <f t="shared" si="64"/>
        <v xml:space="preserve"> </v>
      </c>
    </row>
    <row r="4121" spans="1:4" x14ac:dyDescent="0.25">
      <c r="A4121" s="120" t="s">
        <v>1112</v>
      </c>
      <c r="D4121" s="119" t="str">
        <f t="shared" si="64"/>
        <v xml:space="preserve"> </v>
      </c>
    </row>
    <row r="4122" spans="1:4" x14ac:dyDescent="0.25">
      <c r="A4122" s="120" t="s">
        <v>1112</v>
      </c>
      <c r="D4122" s="119" t="str">
        <f t="shared" si="64"/>
        <v xml:space="preserve"> </v>
      </c>
    </row>
    <row r="4123" spans="1:4" x14ac:dyDescent="0.25">
      <c r="A4123" s="120" t="s">
        <v>1112</v>
      </c>
      <c r="D4123" s="119" t="str">
        <f t="shared" si="64"/>
        <v xml:space="preserve"> </v>
      </c>
    </row>
    <row r="4124" spans="1:4" x14ac:dyDescent="0.25">
      <c r="A4124" s="120" t="s">
        <v>1112</v>
      </c>
      <c r="D4124" s="119" t="str">
        <f t="shared" si="64"/>
        <v xml:space="preserve"> </v>
      </c>
    </row>
    <row r="4125" spans="1:4" x14ac:dyDescent="0.25">
      <c r="A4125" s="120" t="s">
        <v>1112</v>
      </c>
      <c r="D4125" s="119" t="str">
        <f t="shared" si="64"/>
        <v xml:space="preserve"> </v>
      </c>
    </row>
    <row r="4126" spans="1:4" x14ac:dyDescent="0.25">
      <c r="A4126" s="120" t="s">
        <v>1112</v>
      </c>
      <c r="D4126" s="119" t="str">
        <f t="shared" si="64"/>
        <v xml:space="preserve"> </v>
      </c>
    </row>
    <row r="4127" spans="1:4" x14ac:dyDescent="0.25">
      <c r="A4127" s="120" t="s">
        <v>1112</v>
      </c>
      <c r="D4127" s="119" t="str">
        <f t="shared" si="64"/>
        <v xml:space="preserve"> </v>
      </c>
    </row>
    <row r="4128" spans="1:4" x14ac:dyDescent="0.25">
      <c r="A4128" s="120" t="s">
        <v>1112</v>
      </c>
      <c r="D4128" s="119" t="str">
        <f t="shared" si="64"/>
        <v xml:space="preserve"> </v>
      </c>
    </row>
    <row r="4129" spans="1:4" x14ac:dyDescent="0.25">
      <c r="A4129" s="120" t="s">
        <v>1112</v>
      </c>
      <c r="D4129" s="119" t="str">
        <f t="shared" si="64"/>
        <v xml:space="preserve"> </v>
      </c>
    </row>
    <row r="4130" spans="1:4" x14ac:dyDescent="0.25">
      <c r="A4130" s="120" t="s">
        <v>1112</v>
      </c>
      <c r="D4130" s="119" t="str">
        <f t="shared" si="64"/>
        <v xml:space="preserve"> </v>
      </c>
    </row>
    <row r="4131" spans="1:4" x14ac:dyDescent="0.25">
      <c r="A4131" s="120" t="s">
        <v>1112</v>
      </c>
      <c r="D4131" s="119" t="str">
        <f t="shared" si="64"/>
        <v xml:space="preserve"> </v>
      </c>
    </row>
    <row r="4132" spans="1:4" x14ac:dyDescent="0.25">
      <c r="A4132" s="120" t="s">
        <v>1112</v>
      </c>
      <c r="D4132" s="119" t="str">
        <f t="shared" si="64"/>
        <v xml:space="preserve"> </v>
      </c>
    </row>
    <row r="4133" spans="1:4" x14ac:dyDescent="0.25">
      <c r="A4133" s="120" t="s">
        <v>1112</v>
      </c>
      <c r="D4133" s="119" t="str">
        <f t="shared" si="64"/>
        <v xml:space="preserve"> </v>
      </c>
    </row>
    <row r="4134" spans="1:4" x14ac:dyDescent="0.25">
      <c r="A4134" s="120" t="s">
        <v>1112</v>
      </c>
      <c r="D4134" s="119" t="str">
        <f t="shared" si="64"/>
        <v xml:space="preserve"> </v>
      </c>
    </row>
    <row r="4135" spans="1:4" x14ac:dyDescent="0.25">
      <c r="A4135" s="120" t="s">
        <v>1112</v>
      </c>
      <c r="D4135" s="119" t="str">
        <f t="shared" si="64"/>
        <v xml:space="preserve"> </v>
      </c>
    </row>
    <row r="4136" spans="1:4" x14ac:dyDescent="0.25">
      <c r="A4136" s="120" t="s">
        <v>1112</v>
      </c>
      <c r="D4136" s="119" t="str">
        <f t="shared" si="64"/>
        <v xml:space="preserve"> </v>
      </c>
    </row>
    <row r="4137" spans="1:4" x14ac:dyDescent="0.25">
      <c r="A4137" s="120" t="s">
        <v>1112</v>
      </c>
      <c r="D4137" s="119" t="str">
        <f t="shared" si="64"/>
        <v xml:space="preserve"> </v>
      </c>
    </row>
    <row r="4138" spans="1:4" x14ac:dyDescent="0.25">
      <c r="A4138" s="120" t="s">
        <v>1112</v>
      </c>
      <c r="D4138" s="119" t="str">
        <f t="shared" si="64"/>
        <v xml:space="preserve"> </v>
      </c>
    </row>
    <row r="4139" spans="1:4" x14ac:dyDescent="0.25">
      <c r="A4139" s="120" t="s">
        <v>1112</v>
      </c>
      <c r="D4139" s="119" t="str">
        <f t="shared" si="64"/>
        <v xml:space="preserve"> </v>
      </c>
    </row>
    <row r="4140" spans="1:4" x14ac:dyDescent="0.25">
      <c r="A4140" s="120" t="s">
        <v>1112</v>
      </c>
      <c r="D4140" s="119" t="str">
        <f t="shared" si="64"/>
        <v xml:space="preserve"> </v>
      </c>
    </row>
    <row r="4141" spans="1:4" x14ac:dyDescent="0.25">
      <c r="A4141" s="120" t="s">
        <v>1112</v>
      </c>
      <c r="D4141" s="119" t="str">
        <f t="shared" si="64"/>
        <v xml:space="preserve"> </v>
      </c>
    </row>
    <row r="4142" spans="1:4" x14ac:dyDescent="0.25">
      <c r="A4142" s="120" t="s">
        <v>1112</v>
      </c>
      <c r="D4142" s="119" t="str">
        <f t="shared" si="64"/>
        <v xml:space="preserve"> </v>
      </c>
    </row>
    <row r="4143" spans="1:4" x14ac:dyDescent="0.25">
      <c r="A4143" s="120" t="s">
        <v>1112</v>
      </c>
      <c r="D4143" s="119" t="str">
        <f t="shared" si="64"/>
        <v xml:space="preserve"> </v>
      </c>
    </row>
    <row r="4144" spans="1:4" x14ac:dyDescent="0.25">
      <c r="A4144" s="120" t="s">
        <v>1112</v>
      </c>
      <c r="D4144" s="119" t="str">
        <f t="shared" si="64"/>
        <v xml:space="preserve"> </v>
      </c>
    </row>
    <row r="4145" spans="1:4" x14ac:dyDescent="0.25">
      <c r="A4145" s="120" t="s">
        <v>1112</v>
      </c>
      <c r="D4145" s="119" t="str">
        <f t="shared" si="64"/>
        <v xml:space="preserve"> </v>
      </c>
    </row>
    <row r="4146" spans="1:4" x14ac:dyDescent="0.25">
      <c r="A4146" s="120" t="s">
        <v>1112</v>
      </c>
      <c r="D4146" s="119" t="str">
        <f t="shared" si="64"/>
        <v xml:space="preserve"> </v>
      </c>
    </row>
    <row r="4147" spans="1:4" x14ac:dyDescent="0.25">
      <c r="A4147" s="120" t="s">
        <v>1112</v>
      </c>
      <c r="D4147" s="119" t="str">
        <f t="shared" si="64"/>
        <v xml:space="preserve"> </v>
      </c>
    </row>
    <row r="4148" spans="1:4" x14ac:dyDescent="0.25">
      <c r="A4148" s="120" t="s">
        <v>1112</v>
      </c>
      <c r="D4148" s="119" t="str">
        <f t="shared" si="64"/>
        <v xml:space="preserve"> </v>
      </c>
    </row>
    <row r="4149" spans="1:4" x14ac:dyDescent="0.25">
      <c r="A4149" s="120" t="s">
        <v>1112</v>
      </c>
      <c r="D4149" s="119" t="str">
        <f t="shared" si="64"/>
        <v xml:space="preserve"> </v>
      </c>
    </row>
    <row r="4150" spans="1:4" x14ac:dyDescent="0.25">
      <c r="A4150" s="120" t="s">
        <v>1112</v>
      </c>
      <c r="D4150" s="119" t="str">
        <f t="shared" si="64"/>
        <v xml:space="preserve"> </v>
      </c>
    </row>
    <row r="4151" spans="1:4" x14ac:dyDescent="0.25">
      <c r="A4151" s="120" t="s">
        <v>1112</v>
      </c>
      <c r="D4151" s="119" t="str">
        <f t="shared" si="64"/>
        <v xml:space="preserve"> </v>
      </c>
    </row>
    <row r="4152" spans="1:4" x14ac:dyDescent="0.25">
      <c r="A4152" s="120" t="s">
        <v>1112</v>
      </c>
      <c r="D4152" s="119" t="str">
        <f t="shared" si="64"/>
        <v xml:space="preserve"> </v>
      </c>
    </row>
    <row r="4153" spans="1:4" x14ac:dyDescent="0.25">
      <c r="A4153" s="120" t="s">
        <v>1112</v>
      </c>
      <c r="D4153" s="119" t="str">
        <f t="shared" si="64"/>
        <v xml:space="preserve"> </v>
      </c>
    </row>
    <row r="4154" spans="1:4" x14ac:dyDescent="0.25">
      <c r="A4154" s="120" t="s">
        <v>1112</v>
      </c>
      <c r="D4154" s="119" t="str">
        <f t="shared" si="64"/>
        <v xml:space="preserve"> </v>
      </c>
    </row>
    <row r="4155" spans="1:4" x14ac:dyDescent="0.25">
      <c r="A4155" s="120" t="s">
        <v>1112</v>
      </c>
      <c r="D4155" s="119" t="str">
        <f t="shared" si="64"/>
        <v xml:space="preserve"> </v>
      </c>
    </row>
    <row r="4156" spans="1:4" x14ac:dyDescent="0.25">
      <c r="A4156" s="120" t="s">
        <v>1112</v>
      </c>
      <c r="D4156" s="119" t="str">
        <f t="shared" si="64"/>
        <v xml:space="preserve"> </v>
      </c>
    </row>
    <row r="4157" spans="1:4" x14ac:dyDescent="0.25">
      <c r="A4157" s="120" t="s">
        <v>1112</v>
      </c>
      <c r="D4157" s="119" t="str">
        <f t="shared" si="64"/>
        <v xml:space="preserve"> </v>
      </c>
    </row>
    <row r="4158" spans="1:4" x14ac:dyDescent="0.25">
      <c r="A4158" s="120" t="s">
        <v>1112</v>
      </c>
      <c r="D4158" s="119" t="str">
        <f t="shared" si="64"/>
        <v xml:space="preserve"> </v>
      </c>
    </row>
    <row r="4159" spans="1:4" x14ac:dyDescent="0.25">
      <c r="A4159" s="120" t="s">
        <v>1112</v>
      </c>
      <c r="D4159" s="119" t="str">
        <f t="shared" si="64"/>
        <v xml:space="preserve"> </v>
      </c>
    </row>
    <row r="4160" spans="1:4" x14ac:dyDescent="0.25">
      <c r="A4160" s="120" t="s">
        <v>1112</v>
      </c>
      <c r="D4160" s="119" t="str">
        <f t="shared" si="64"/>
        <v xml:space="preserve"> </v>
      </c>
    </row>
    <row r="4161" spans="1:4" x14ac:dyDescent="0.25">
      <c r="A4161" s="120" t="s">
        <v>1112</v>
      </c>
      <c r="D4161" s="119" t="str">
        <f t="shared" si="64"/>
        <v xml:space="preserve"> </v>
      </c>
    </row>
    <row r="4162" spans="1:4" x14ac:dyDescent="0.25">
      <c r="A4162" s="120" t="s">
        <v>1112</v>
      </c>
      <c r="D4162" s="119" t="str">
        <f t="shared" si="64"/>
        <v xml:space="preserve"> </v>
      </c>
    </row>
    <row r="4163" spans="1:4" x14ac:dyDescent="0.25">
      <c r="A4163" s="120" t="s">
        <v>1112</v>
      </c>
      <c r="D4163" s="119" t="str">
        <f t="shared" ref="D4163:D4226" si="65">B4163&amp;" "&amp;C4163</f>
        <v xml:space="preserve"> </v>
      </c>
    </row>
    <row r="4164" spans="1:4" x14ac:dyDescent="0.25">
      <c r="A4164" s="120" t="s">
        <v>1112</v>
      </c>
      <c r="D4164" s="119" t="str">
        <f t="shared" si="65"/>
        <v xml:space="preserve"> </v>
      </c>
    </row>
    <row r="4165" spans="1:4" x14ac:dyDescent="0.25">
      <c r="A4165" s="120" t="s">
        <v>1112</v>
      </c>
      <c r="D4165" s="119" t="str">
        <f t="shared" si="65"/>
        <v xml:space="preserve"> </v>
      </c>
    </row>
    <row r="4166" spans="1:4" x14ac:dyDescent="0.25">
      <c r="A4166" s="120" t="s">
        <v>1112</v>
      </c>
      <c r="D4166" s="119" t="str">
        <f t="shared" si="65"/>
        <v xml:space="preserve"> </v>
      </c>
    </row>
    <row r="4167" spans="1:4" x14ac:dyDescent="0.25">
      <c r="A4167" s="120" t="s">
        <v>1112</v>
      </c>
      <c r="D4167" s="119" t="str">
        <f t="shared" si="65"/>
        <v xml:space="preserve"> </v>
      </c>
    </row>
    <row r="4168" spans="1:4" x14ac:dyDescent="0.25">
      <c r="A4168" s="120" t="s">
        <v>1112</v>
      </c>
      <c r="D4168" s="119" t="str">
        <f t="shared" si="65"/>
        <v xml:space="preserve"> </v>
      </c>
    </row>
    <row r="4169" spans="1:4" x14ac:dyDescent="0.25">
      <c r="A4169" s="120" t="s">
        <v>1112</v>
      </c>
      <c r="D4169" s="119" t="str">
        <f t="shared" si="65"/>
        <v xml:space="preserve"> </v>
      </c>
    </row>
    <row r="4170" spans="1:4" x14ac:dyDescent="0.25">
      <c r="A4170" s="120" t="s">
        <v>1112</v>
      </c>
      <c r="D4170" s="119" t="str">
        <f t="shared" si="65"/>
        <v xml:space="preserve"> </v>
      </c>
    </row>
    <row r="4171" spans="1:4" x14ac:dyDescent="0.25">
      <c r="A4171" s="120" t="s">
        <v>1112</v>
      </c>
      <c r="D4171" s="119" t="str">
        <f t="shared" si="65"/>
        <v xml:space="preserve"> </v>
      </c>
    </row>
    <row r="4172" spans="1:4" x14ac:dyDescent="0.25">
      <c r="A4172" s="120" t="s">
        <v>1112</v>
      </c>
      <c r="D4172" s="119" t="str">
        <f t="shared" si="65"/>
        <v xml:space="preserve"> </v>
      </c>
    </row>
    <row r="4173" spans="1:4" x14ac:dyDescent="0.25">
      <c r="A4173" s="120" t="s">
        <v>1112</v>
      </c>
      <c r="D4173" s="119" t="str">
        <f t="shared" si="65"/>
        <v xml:space="preserve"> </v>
      </c>
    </row>
    <row r="4174" spans="1:4" x14ac:dyDescent="0.25">
      <c r="A4174" s="120" t="s">
        <v>1112</v>
      </c>
      <c r="D4174" s="119" t="str">
        <f t="shared" si="65"/>
        <v xml:space="preserve"> </v>
      </c>
    </row>
    <row r="4175" spans="1:4" x14ac:dyDescent="0.25">
      <c r="A4175" s="120" t="s">
        <v>1112</v>
      </c>
      <c r="D4175" s="119" t="str">
        <f t="shared" si="65"/>
        <v xml:space="preserve"> </v>
      </c>
    </row>
    <row r="4176" spans="1:4" x14ac:dyDescent="0.25">
      <c r="A4176" s="120" t="s">
        <v>1112</v>
      </c>
      <c r="D4176" s="119" t="str">
        <f t="shared" si="65"/>
        <v xml:space="preserve"> </v>
      </c>
    </row>
    <row r="4177" spans="1:4" x14ac:dyDescent="0.25">
      <c r="A4177" s="120" t="s">
        <v>1112</v>
      </c>
      <c r="D4177" s="119" t="str">
        <f t="shared" si="65"/>
        <v xml:space="preserve"> </v>
      </c>
    </row>
    <row r="4178" spans="1:4" x14ac:dyDescent="0.25">
      <c r="A4178" s="120" t="s">
        <v>1112</v>
      </c>
      <c r="D4178" s="119" t="str">
        <f t="shared" si="65"/>
        <v xml:space="preserve"> </v>
      </c>
    </row>
    <row r="4179" spans="1:4" x14ac:dyDescent="0.25">
      <c r="A4179" s="120" t="s">
        <v>1112</v>
      </c>
      <c r="D4179" s="119" t="str">
        <f t="shared" si="65"/>
        <v xml:space="preserve"> </v>
      </c>
    </row>
    <row r="4180" spans="1:4" x14ac:dyDescent="0.25">
      <c r="A4180" s="120" t="s">
        <v>1112</v>
      </c>
      <c r="D4180" s="119" t="str">
        <f t="shared" si="65"/>
        <v xml:space="preserve"> </v>
      </c>
    </row>
    <row r="4181" spans="1:4" x14ac:dyDescent="0.25">
      <c r="A4181" s="120" t="s">
        <v>1112</v>
      </c>
      <c r="D4181" s="119" t="str">
        <f t="shared" si="65"/>
        <v xml:space="preserve"> </v>
      </c>
    </row>
    <row r="4182" spans="1:4" x14ac:dyDescent="0.25">
      <c r="A4182" s="120" t="s">
        <v>1112</v>
      </c>
      <c r="D4182" s="119" t="str">
        <f t="shared" si="65"/>
        <v xml:space="preserve"> </v>
      </c>
    </row>
    <row r="4183" spans="1:4" x14ac:dyDescent="0.25">
      <c r="A4183" s="120" t="s">
        <v>1112</v>
      </c>
      <c r="D4183" s="119" t="str">
        <f t="shared" si="65"/>
        <v xml:space="preserve"> </v>
      </c>
    </row>
    <row r="4184" spans="1:4" x14ac:dyDescent="0.25">
      <c r="A4184" s="120" t="s">
        <v>1112</v>
      </c>
      <c r="D4184" s="119" t="str">
        <f t="shared" si="65"/>
        <v xml:space="preserve"> </v>
      </c>
    </row>
    <row r="4185" spans="1:4" x14ac:dyDescent="0.25">
      <c r="A4185" s="120" t="s">
        <v>1112</v>
      </c>
      <c r="D4185" s="119" t="str">
        <f t="shared" si="65"/>
        <v xml:space="preserve"> </v>
      </c>
    </row>
    <row r="4186" spans="1:4" x14ac:dyDescent="0.25">
      <c r="A4186" s="120" t="s">
        <v>1112</v>
      </c>
      <c r="D4186" s="119" t="str">
        <f t="shared" si="65"/>
        <v xml:space="preserve"> </v>
      </c>
    </row>
    <row r="4187" spans="1:4" x14ac:dyDescent="0.25">
      <c r="A4187" s="120" t="s">
        <v>1112</v>
      </c>
      <c r="D4187" s="119" t="str">
        <f t="shared" si="65"/>
        <v xml:space="preserve"> </v>
      </c>
    </row>
    <row r="4188" spans="1:4" x14ac:dyDescent="0.25">
      <c r="A4188" s="120" t="s">
        <v>1112</v>
      </c>
      <c r="D4188" s="119" t="str">
        <f t="shared" si="65"/>
        <v xml:space="preserve"> </v>
      </c>
    </row>
    <row r="4189" spans="1:4" x14ac:dyDescent="0.25">
      <c r="A4189" s="120" t="s">
        <v>1112</v>
      </c>
      <c r="D4189" s="119" t="str">
        <f t="shared" si="65"/>
        <v xml:space="preserve"> </v>
      </c>
    </row>
    <row r="4190" spans="1:4" x14ac:dyDescent="0.25">
      <c r="A4190" s="120" t="s">
        <v>1112</v>
      </c>
      <c r="D4190" s="119" t="str">
        <f t="shared" si="65"/>
        <v xml:space="preserve"> </v>
      </c>
    </row>
    <row r="4191" spans="1:4" x14ac:dyDescent="0.25">
      <c r="A4191" s="120" t="s">
        <v>1112</v>
      </c>
      <c r="D4191" s="119" t="str">
        <f t="shared" si="65"/>
        <v xml:space="preserve"> </v>
      </c>
    </row>
    <row r="4192" spans="1:4" x14ac:dyDescent="0.25">
      <c r="A4192" s="120" t="s">
        <v>1112</v>
      </c>
      <c r="D4192" s="119" t="str">
        <f t="shared" si="65"/>
        <v xml:space="preserve"> </v>
      </c>
    </row>
    <row r="4193" spans="1:4" x14ac:dyDescent="0.25">
      <c r="A4193" s="120" t="s">
        <v>1112</v>
      </c>
      <c r="D4193" s="119" t="str">
        <f t="shared" si="65"/>
        <v xml:space="preserve"> </v>
      </c>
    </row>
    <row r="4194" spans="1:4" x14ac:dyDescent="0.25">
      <c r="A4194" s="120" t="s">
        <v>1112</v>
      </c>
      <c r="D4194" s="119" t="str">
        <f t="shared" si="65"/>
        <v xml:space="preserve"> </v>
      </c>
    </row>
    <row r="4195" spans="1:4" x14ac:dyDescent="0.25">
      <c r="A4195" s="120" t="s">
        <v>1112</v>
      </c>
      <c r="D4195" s="119" t="str">
        <f t="shared" si="65"/>
        <v xml:space="preserve"> </v>
      </c>
    </row>
    <row r="4196" spans="1:4" x14ac:dyDescent="0.25">
      <c r="A4196" s="120" t="s">
        <v>1112</v>
      </c>
      <c r="D4196" s="119" t="str">
        <f t="shared" si="65"/>
        <v xml:space="preserve"> </v>
      </c>
    </row>
    <row r="4197" spans="1:4" x14ac:dyDescent="0.25">
      <c r="A4197" s="120" t="s">
        <v>1112</v>
      </c>
      <c r="D4197" s="119" t="str">
        <f t="shared" si="65"/>
        <v xml:space="preserve"> </v>
      </c>
    </row>
    <row r="4198" spans="1:4" x14ac:dyDescent="0.25">
      <c r="A4198" s="120" t="s">
        <v>1112</v>
      </c>
      <c r="D4198" s="119" t="str">
        <f t="shared" si="65"/>
        <v xml:space="preserve"> </v>
      </c>
    </row>
    <row r="4199" spans="1:4" x14ac:dyDescent="0.25">
      <c r="A4199" s="120" t="s">
        <v>1112</v>
      </c>
      <c r="D4199" s="119" t="str">
        <f t="shared" si="65"/>
        <v xml:space="preserve"> </v>
      </c>
    </row>
    <row r="4200" spans="1:4" x14ac:dyDescent="0.25">
      <c r="A4200" s="120" t="s">
        <v>1112</v>
      </c>
      <c r="D4200" s="119" t="str">
        <f t="shared" si="65"/>
        <v xml:space="preserve"> </v>
      </c>
    </row>
    <row r="4201" spans="1:4" x14ac:dyDescent="0.25">
      <c r="A4201" s="120" t="s">
        <v>1112</v>
      </c>
      <c r="D4201" s="119" t="str">
        <f t="shared" si="65"/>
        <v xml:space="preserve"> </v>
      </c>
    </row>
    <row r="4202" spans="1:4" x14ac:dyDescent="0.25">
      <c r="A4202" s="120" t="s">
        <v>1112</v>
      </c>
      <c r="D4202" s="119" t="str">
        <f t="shared" si="65"/>
        <v xml:space="preserve"> </v>
      </c>
    </row>
    <row r="4203" spans="1:4" x14ac:dyDescent="0.25">
      <c r="A4203" s="120" t="s">
        <v>1112</v>
      </c>
      <c r="D4203" s="119" t="str">
        <f t="shared" si="65"/>
        <v xml:space="preserve"> </v>
      </c>
    </row>
    <row r="4204" spans="1:4" x14ac:dyDescent="0.25">
      <c r="A4204" s="120" t="s">
        <v>1112</v>
      </c>
      <c r="D4204" s="119" t="str">
        <f t="shared" si="65"/>
        <v xml:space="preserve"> </v>
      </c>
    </row>
    <row r="4205" spans="1:4" x14ac:dyDescent="0.25">
      <c r="A4205" s="120" t="s">
        <v>1112</v>
      </c>
      <c r="D4205" s="119" t="str">
        <f t="shared" si="65"/>
        <v xml:space="preserve"> </v>
      </c>
    </row>
    <row r="4206" spans="1:4" x14ac:dyDescent="0.25">
      <c r="A4206" s="120" t="s">
        <v>1112</v>
      </c>
      <c r="D4206" s="119" t="str">
        <f t="shared" si="65"/>
        <v xml:space="preserve"> </v>
      </c>
    </row>
    <row r="4207" spans="1:4" x14ac:dyDescent="0.25">
      <c r="A4207" s="120" t="s">
        <v>1112</v>
      </c>
      <c r="D4207" s="119" t="str">
        <f t="shared" si="65"/>
        <v xml:space="preserve"> </v>
      </c>
    </row>
    <row r="4208" spans="1:4" x14ac:dyDescent="0.25">
      <c r="A4208" s="120" t="s">
        <v>1112</v>
      </c>
      <c r="D4208" s="119" t="str">
        <f t="shared" si="65"/>
        <v xml:space="preserve"> </v>
      </c>
    </row>
    <row r="4209" spans="1:4" x14ac:dyDescent="0.25">
      <c r="A4209" s="120" t="s">
        <v>1112</v>
      </c>
      <c r="D4209" s="119" t="str">
        <f t="shared" si="65"/>
        <v xml:space="preserve"> </v>
      </c>
    </row>
    <row r="4210" spans="1:4" x14ac:dyDescent="0.25">
      <c r="A4210" s="120" t="s">
        <v>1112</v>
      </c>
      <c r="D4210" s="119" t="str">
        <f t="shared" si="65"/>
        <v xml:space="preserve"> </v>
      </c>
    </row>
    <row r="4211" spans="1:4" x14ac:dyDescent="0.25">
      <c r="A4211" s="120" t="s">
        <v>1112</v>
      </c>
      <c r="D4211" s="119" t="str">
        <f t="shared" si="65"/>
        <v xml:space="preserve"> </v>
      </c>
    </row>
    <row r="4212" spans="1:4" x14ac:dyDescent="0.25">
      <c r="A4212" s="120" t="s">
        <v>1112</v>
      </c>
      <c r="D4212" s="119" t="str">
        <f t="shared" si="65"/>
        <v xml:space="preserve"> </v>
      </c>
    </row>
    <row r="4213" spans="1:4" x14ac:dyDescent="0.25">
      <c r="A4213" s="120" t="s">
        <v>1112</v>
      </c>
      <c r="D4213" s="119" t="str">
        <f t="shared" si="65"/>
        <v xml:space="preserve"> </v>
      </c>
    </row>
    <row r="4214" spans="1:4" x14ac:dyDescent="0.25">
      <c r="A4214" s="120" t="s">
        <v>1112</v>
      </c>
      <c r="D4214" s="119" t="str">
        <f t="shared" si="65"/>
        <v xml:space="preserve"> </v>
      </c>
    </row>
    <row r="4215" spans="1:4" x14ac:dyDescent="0.25">
      <c r="A4215" s="120" t="s">
        <v>1112</v>
      </c>
      <c r="D4215" s="119" t="str">
        <f t="shared" si="65"/>
        <v xml:space="preserve"> </v>
      </c>
    </row>
    <row r="4216" spans="1:4" x14ac:dyDescent="0.25">
      <c r="A4216" s="120" t="s">
        <v>1112</v>
      </c>
      <c r="D4216" s="119" t="str">
        <f t="shared" si="65"/>
        <v xml:space="preserve"> </v>
      </c>
    </row>
    <row r="4217" spans="1:4" x14ac:dyDescent="0.25">
      <c r="A4217" s="120" t="s">
        <v>1112</v>
      </c>
      <c r="D4217" s="119" t="str">
        <f t="shared" si="65"/>
        <v xml:space="preserve"> </v>
      </c>
    </row>
    <row r="4218" spans="1:4" x14ac:dyDescent="0.25">
      <c r="A4218" s="120" t="s">
        <v>1112</v>
      </c>
      <c r="D4218" s="119" t="str">
        <f t="shared" si="65"/>
        <v xml:space="preserve"> </v>
      </c>
    </row>
    <row r="4219" spans="1:4" x14ac:dyDescent="0.25">
      <c r="A4219" s="120" t="s">
        <v>1112</v>
      </c>
      <c r="D4219" s="119" t="str">
        <f t="shared" si="65"/>
        <v xml:space="preserve"> </v>
      </c>
    </row>
    <row r="4220" spans="1:4" x14ac:dyDescent="0.25">
      <c r="A4220" s="120" t="s">
        <v>1112</v>
      </c>
      <c r="D4220" s="119" t="str">
        <f t="shared" si="65"/>
        <v xml:space="preserve"> </v>
      </c>
    </row>
    <row r="4221" spans="1:4" x14ac:dyDescent="0.25">
      <c r="A4221" s="120" t="s">
        <v>1112</v>
      </c>
      <c r="D4221" s="119" t="str">
        <f t="shared" si="65"/>
        <v xml:space="preserve"> </v>
      </c>
    </row>
    <row r="4222" spans="1:4" x14ac:dyDescent="0.25">
      <c r="A4222" s="120" t="s">
        <v>1112</v>
      </c>
      <c r="D4222" s="119" t="str">
        <f t="shared" si="65"/>
        <v xml:space="preserve"> </v>
      </c>
    </row>
    <row r="4223" spans="1:4" x14ac:dyDescent="0.25">
      <c r="A4223" s="120" t="s">
        <v>1112</v>
      </c>
      <c r="D4223" s="119" t="str">
        <f t="shared" si="65"/>
        <v xml:space="preserve"> </v>
      </c>
    </row>
    <row r="4224" spans="1:4" x14ac:dyDescent="0.25">
      <c r="A4224" s="120" t="s">
        <v>1112</v>
      </c>
      <c r="D4224" s="119" t="str">
        <f t="shared" si="65"/>
        <v xml:space="preserve"> </v>
      </c>
    </row>
    <row r="4225" spans="1:4" x14ac:dyDescent="0.25">
      <c r="A4225" s="120" t="s">
        <v>1112</v>
      </c>
      <c r="D4225" s="119" t="str">
        <f t="shared" si="65"/>
        <v xml:space="preserve"> </v>
      </c>
    </row>
    <row r="4226" spans="1:4" x14ac:dyDescent="0.25">
      <c r="A4226" s="120" t="s">
        <v>1112</v>
      </c>
      <c r="D4226" s="119" t="str">
        <f t="shared" si="65"/>
        <v xml:space="preserve"> </v>
      </c>
    </row>
    <row r="4227" spans="1:4" x14ac:dyDescent="0.25">
      <c r="A4227" s="120" t="s">
        <v>1112</v>
      </c>
      <c r="D4227" s="119" t="str">
        <f t="shared" ref="D4227:D4290" si="66">B4227&amp;" "&amp;C4227</f>
        <v xml:space="preserve"> </v>
      </c>
    </row>
    <row r="4228" spans="1:4" x14ac:dyDescent="0.25">
      <c r="A4228" s="120" t="s">
        <v>1112</v>
      </c>
      <c r="D4228" s="119" t="str">
        <f t="shared" si="66"/>
        <v xml:space="preserve"> </v>
      </c>
    </row>
    <row r="4229" spans="1:4" x14ac:dyDescent="0.25">
      <c r="A4229" s="120" t="s">
        <v>1112</v>
      </c>
      <c r="D4229" s="119" t="str">
        <f t="shared" si="66"/>
        <v xml:space="preserve"> </v>
      </c>
    </row>
    <row r="4230" spans="1:4" x14ac:dyDescent="0.25">
      <c r="A4230" s="120" t="s">
        <v>1112</v>
      </c>
      <c r="D4230" s="119" t="str">
        <f t="shared" si="66"/>
        <v xml:space="preserve"> </v>
      </c>
    </row>
    <row r="4231" spans="1:4" x14ac:dyDescent="0.25">
      <c r="A4231" s="120" t="s">
        <v>1112</v>
      </c>
      <c r="D4231" s="119" t="str">
        <f t="shared" si="66"/>
        <v xml:space="preserve"> </v>
      </c>
    </row>
    <row r="4232" spans="1:4" x14ac:dyDescent="0.25">
      <c r="A4232" s="120" t="s">
        <v>1112</v>
      </c>
      <c r="D4232" s="119" t="str">
        <f t="shared" si="66"/>
        <v xml:space="preserve"> </v>
      </c>
    </row>
    <row r="4233" spans="1:4" x14ac:dyDescent="0.25">
      <c r="A4233" s="120" t="s">
        <v>1112</v>
      </c>
      <c r="D4233" s="119" t="str">
        <f t="shared" si="66"/>
        <v xml:space="preserve"> </v>
      </c>
    </row>
    <row r="4234" spans="1:4" x14ac:dyDescent="0.25">
      <c r="A4234" s="120" t="s">
        <v>1112</v>
      </c>
      <c r="D4234" s="119" t="str">
        <f t="shared" si="66"/>
        <v xml:space="preserve"> </v>
      </c>
    </row>
    <row r="4235" spans="1:4" x14ac:dyDescent="0.25">
      <c r="A4235" s="120" t="s">
        <v>1112</v>
      </c>
      <c r="D4235" s="119" t="str">
        <f t="shared" si="66"/>
        <v xml:space="preserve"> </v>
      </c>
    </row>
    <row r="4236" spans="1:4" x14ac:dyDescent="0.25">
      <c r="A4236" s="120" t="s">
        <v>1112</v>
      </c>
      <c r="D4236" s="119" t="str">
        <f t="shared" si="66"/>
        <v xml:space="preserve"> </v>
      </c>
    </row>
    <row r="4237" spans="1:4" x14ac:dyDescent="0.25">
      <c r="A4237" s="120" t="s">
        <v>1112</v>
      </c>
      <c r="D4237" s="119" t="str">
        <f t="shared" si="66"/>
        <v xml:space="preserve"> </v>
      </c>
    </row>
    <row r="4238" spans="1:4" x14ac:dyDescent="0.25">
      <c r="A4238" s="120" t="s">
        <v>1112</v>
      </c>
      <c r="D4238" s="119" t="str">
        <f t="shared" si="66"/>
        <v xml:space="preserve"> </v>
      </c>
    </row>
    <row r="4239" spans="1:4" x14ac:dyDescent="0.25">
      <c r="A4239" s="120" t="s">
        <v>1112</v>
      </c>
      <c r="D4239" s="119" t="str">
        <f t="shared" si="66"/>
        <v xml:space="preserve"> </v>
      </c>
    </row>
    <row r="4240" spans="1:4" x14ac:dyDescent="0.25">
      <c r="A4240" s="120" t="s">
        <v>1112</v>
      </c>
      <c r="D4240" s="119" t="str">
        <f t="shared" si="66"/>
        <v xml:space="preserve"> </v>
      </c>
    </row>
    <row r="4241" spans="1:4" x14ac:dyDescent="0.25">
      <c r="A4241" s="120" t="s">
        <v>1112</v>
      </c>
      <c r="D4241" s="119" t="str">
        <f t="shared" si="66"/>
        <v xml:space="preserve"> </v>
      </c>
    </row>
    <row r="4242" spans="1:4" x14ac:dyDescent="0.25">
      <c r="A4242" s="120" t="s">
        <v>1112</v>
      </c>
      <c r="D4242" s="119" t="str">
        <f t="shared" si="66"/>
        <v xml:space="preserve"> </v>
      </c>
    </row>
    <row r="4243" spans="1:4" x14ac:dyDescent="0.25">
      <c r="A4243" s="120" t="s">
        <v>1112</v>
      </c>
      <c r="D4243" s="119" t="str">
        <f t="shared" si="66"/>
        <v xml:space="preserve"> </v>
      </c>
    </row>
    <row r="4244" spans="1:4" x14ac:dyDescent="0.25">
      <c r="A4244" s="120" t="s">
        <v>1112</v>
      </c>
      <c r="D4244" s="119" t="str">
        <f t="shared" si="66"/>
        <v xml:space="preserve"> </v>
      </c>
    </row>
    <row r="4245" spans="1:4" x14ac:dyDescent="0.25">
      <c r="A4245" s="120" t="s">
        <v>1112</v>
      </c>
      <c r="D4245" s="119" t="str">
        <f t="shared" si="66"/>
        <v xml:space="preserve"> </v>
      </c>
    </row>
    <row r="4246" spans="1:4" x14ac:dyDescent="0.25">
      <c r="A4246" s="120" t="s">
        <v>1112</v>
      </c>
      <c r="D4246" s="119" t="str">
        <f t="shared" si="66"/>
        <v xml:space="preserve"> </v>
      </c>
    </row>
    <row r="4247" spans="1:4" x14ac:dyDescent="0.25">
      <c r="A4247" s="120" t="s">
        <v>1112</v>
      </c>
      <c r="D4247" s="119" t="str">
        <f t="shared" si="66"/>
        <v xml:space="preserve"> </v>
      </c>
    </row>
    <row r="4248" spans="1:4" x14ac:dyDescent="0.25">
      <c r="A4248" s="120" t="s">
        <v>1112</v>
      </c>
      <c r="D4248" s="119" t="str">
        <f t="shared" si="66"/>
        <v xml:space="preserve"> </v>
      </c>
    </row>
    <row r="4249" spans="1:4" x14ac:dyDescent="0.25">
      <c r="A4249" s="120" t="s">
        <v>1112</v>
      </c>
      <c r="D4249" s="119" t="str">
        <f t="shared" si="66"/>
        <v xml:space="preserve"> </v>
      </c>
    </row>
    <row r="4250" spans="1:4" x14ac:dyDescent="0.25">
      <c r="A4250" s="120" t="s">
        <v>1112</v>
      </c>
      <c r="D4250" s="119" t="str">
        <f t="shared" si="66"/>
        <v xml:space="preserve"> </v>
      </c>
    </row>
    <row r="4251" spans="1:4" x14ac:dyDescent="0.25">
      <c r="A4251" s="120" t="s">
        <v>1112</v>
      </c>
      <c r="D4251" s="119" t="str">
        <f t="shared" si="66"/>
        <v xml:space="preserve"> </v>
      </c>
    </row>
    <row r="4252" spans="1:4" x14ac:dyDescent="0.25">
      <c r="A4252" s="120" t="s">
        <v>1112</v>
      </c>
      <c r="D4252" s="119" t="str">
        <f t="shared" si="66"/>
        <v xml:space="preserve"> </v>
      </c>
    </row>
    <row r="4253" spans="1:4" x14ac:dyDescent="0.25">
      <c r="A4253" s="120" t="s">
        <v>1112</v>
      </c>
      <c r="D4253" s="119" t="str">
        <f t="shared" si="66"/>
        <v xml:space="preserve"> </v>
      </c>
    </row>
    <row r="4254" spans="1:4" x14ac:dyDescent="0.25">
      <c r="A4254" s="120" t="s">
        <v>1112</v>
      </c>
      <c r="D4254" s="119" t="str">
        <f t="shared" si="66"/>
        <v xml:space="preserve"> </v>
      </c>
    </row>
    <row r="4255" spans="1:4" x14ac:dyDescent="0.25">
      <c r="A4255" s="120" t="s">
        <v>1112</v>
      </c>
      <c r="D4255" s="119" t="str">
        <f t="shared" si="66"/>
        <v xml:space="preserve"> </v>
      </c>
    </row>
    <row r="4256" spans="1:4" x14ac:dyDescent="0.25">
      <c r="A4256" s="120" t="s">
        <v>1112</v>
      </c>
      <c r="D4256" s="119" t="str">
        <f t="shared" si="66"/>
        <v xml:space="preserve"> </v>
      </c>
    </row>
    <row r="4257" spans="1:4" x14ac:dyDescent="0.25">
      <c r="A4257" s="120" t="s">
        <v>1112</v>
      </c>
      <c r="D4257" s="119" t="str">
        <f t="shared" si="66"/>
        <v xml:space="preserve"> </v>
      </c>
    </row>
    <row r="4258" spans="1:4" x14ac:dyDescent="0.25">
      <c r="A4258" s="120" t="s">
        <v>1112</v>
      </c>
      <c r="D4258" s="119" t="str">
        <f t="shared" si="66"/>
        <v xml:space="preserve"> </v>
      </c>
    </row>
    <row r="4259" spans="1:4" x14ac:dyDescent="0.25">
      <c r="A4259" s="120" t="s">
        <v>1112</v>
      </c>
      <c r="D4259" s="119" t="str">
        <f t="shared" si="66"/>
        <v xml:space="preserve"> </v>
      </c>
    </row>
    <row r="4260" spans="1:4" x14ac:dyDescent="0.25">
      <c r="A4260" s="120" t="s">
        <v>1112</v>
      </c>
      <c r="D4260" s="119" t="str">
        <f t="shared" si="66"/>
        <v xml:space="preserve"> </v>
      </c>
    </row>
    <row r="4261" spans="1:4" x14ac:dyDescent="0.25">
      <c r="A4261" s="120" t="s">
        <v>1112</v>
      </c>
      <c r="D4261" s="119" t="str">
        <f t="shared" si="66"/>
        <v xml:space="preserve"> </v>
      </c>
    </row>
    <row r="4262" spans="1:4" x14ac:dyDescent="0.25">
      <c r="A4262" s="120" t="s">
        <v>1112</v>
      </c>
      <c r="D4262" s="119" t="str">
        <f t="shared" si="66"/>
        <v xml:space="preserve"> </v>
      </c>
    </row>
    <row r="4263" spans="1:4" x14ac:dyDescent="0.25">
      <c r="A4263" s="120" t="s">
        <v>1112</v>
      </c>
      <c r="D4263" s="119" t="str">
        <f t="shared" si="66"/>
        <v xml:space="preserve"> </v>
      </c>
    </row>
    <row r="4264" spans="1:4" x14ac:dyDescent="0.25">
      <c r="A4264" s="120" t="s">
        <v>1112</v>
      </c>
      <c r="D4264" s="119" t="str">
        <f t="shared" si="66"/>
        <v xml:space="preserve"> </v>
      </c>
    </row>
    <row r="4265" spans="1:4" x14ac:dyDescent="0.25">
      <c r="A4265" s="120" t="s">
        <v>1112</v>
      </c>
      <c r="D4265" s="119" t="str">
        <f t="shared" si="66"/>
        <v xml:space="preserve"> </v>
      </c>
    </row>
    <row r="4266" spans="1:4" x14ac:dyDescent="0.25">
      <c r="A4266" s="120" t="s">
        <v>1112</v>
      </c>
      <c r="D4266" s="119" t="str">
        <f t="shared" si="66"/>
        <v xml:space="preserve"> </v>
      </c>
    </row>
    <row r="4267" spans="1:4" x14ac:dyDescent="0.25">
      <c r="A4267" s="120" t="s">
        <v>1112</v>
      </c>
      <c r="D4267" s="119" t="str">
        <f t="shared" si="66"/>
        <v xml:space="preserve"> </v>
      </c>
    </row>
    <row r="4268" spans="1:4" x14ac:dyDescent="0.25">
      <c r="A4268" s="120" t="s">
        <v>1112</v>
      </c>
      <c r="D4268" s="119" t="str">
        <f t="shared" si="66"/>
        <v xml:space="preserve"> </v>
      </c>
    </row>
    <row r="4269" spans="1:4" x14ac:dyDescent="0.25">
      <c r="A4269" s="120" t="s">
        <v>1112</v>
      </c>
      <c r="D4269" s="119" t="str">
        <f t="shared" si="66"/>
        <v xml:space="preserve"> </v>
      </c>
    </row>
    <row r="4270" spans="1:4" x14ac:dyDescent="0.25">
      <c r="A4270" s="120" t="s">
        <v>1112</v>
      </c>
      <c r="D4270" s="119" t="str">
        <f t="shared" si="66"/>
        <v xml:space="preserve"> </v>
      </c>
    </row>
    <row r="4271" spans="1:4" x14ac:dyDescent="0.25">
      <c r="A4271" s="120" t="s">
        <v>1112</v>
      </c>
      <c r="D4271" s="119" t="str">
        <f t="shared" si="66"/>
        <v xml:space="preserve"> </v>
      </c>
    </row>
    <row r="4272" spans="1:4" x14ac:dyDescent="0.25">
      <c r="A4272" s="120" t="s">
        <v>1112</v>
      </c>
      <c r="D4272" s="119" t="str">
        <f t="shared" si="66"/>
        <v xml:space="preserve"> </v>
      </c>
    </row>
    <row r="4273" spans="1:4" x14ac:dyDescent="0.25">
      <c r="A4273" s="120" t="s">
        <v>1112</v>
      </c>
      <c r="D4273" s="119" t="str">
        <f t="shared" si="66"/>
        <v xml:space="preserve"> </v>
      </c>
    </row>
    <row r="4274" spans="1:4" x14ac:dyDescent="0.25">
      <c r="A4274" s="120" t="s">
        <v>1112</v>
      </c>
      <c r="D4274" s="119" t="str">
        <f t="shared" si="66"/>
        <v xml:space="preserve"> </v>
      </c>
    </row>
    <row r="4275" spans="1:4" x14ac:dyDescent="0.25">
      <c r="A4275" s="120" t="s">
        <v>1112</v>
      </c>
      <c r="D4275" s="119" t="str">
        <f t="shared" si="66"/>
        <v xml:space="preserve"> </v>
      </c>
    </row>
    <row r="4276" spans="1:4" x14ac:dyDescent="0.25">
      <c r="A4276" s="120" t="s">
        <v>1112</v>
      </c>
      <c r="D4276" s="119" t="str">
        <f t="shared" si="66"/>
        <v xml:space="preserve"> </v>
      </c>
    </row>
    <row r="4277" spans="1:4" x14ac:dyDescent="0.25">
      <c r="A4277" s="120" t="s">
        <v>1112</v>
      </c>
      <c r="D4277" s="119" t="str">
        <f t="shared" si="66"/>
        <v xml:space="preserve"> </v>
      </c>
    </row>
    <row r="4278" spans="1:4" x14ac:dyDescent="0.25">
      <c r="A4278" s="120" t="s">
        <v>1112</v>
      </c>
      <c r="D4278" s="119" t="str">
        <f t="shared" si="66"/>
        <v xml:space="preserve"> </v>
      </c>
    </row>
    <row r="4279" spans="1:4" x14ac:dyDescent="0.25">
      <c r="A4279" s="120" t="s">
        <v>1112</v>
      </c>
      <c r="D4279" s="119" t="str">
        <f t="shared" si="66"/>
        <v xml:space="preserve"> </v>
      </c>
    </row>
    <row r="4280" spans="1:4" x14ac:dyDescent="0.25">
      <c r="A4280" s="120" t="s">
        <v>1112</v>
      </c>
      <c r="D4280" s="119" t="str">
        <f t="shared" si="66"/>
        <v xml:space="preserve"> </v>
      </c>
    </row>
    <row r="4281" spans="1:4" x14ac:dyDescent="0.25">
      <c r="A4281" s="120" t="s">
        <v>1112</v>
      </c>
      <c r="D4281" s="119" t="str">
        <f t="shared" si="66"/>
        <v xml:space="preserve"> </v>
      </c>
    </row>
    <row r="4282" spans="1:4" x14ac:dyDescent="0.25">
      <c r="A4282" s="120" t="s">
        <v>1112</v>
      </c>
      <c r="D4282" s="119" t="str">
        <f t="shared" si="66"/>
        <v xml:space="preserve"> </v>
      </c>
    </row>
    <row r="4283" spans="1:4" x14ac:dyDescent="0.25">
      <c r="A4283" s="120" t="s">
        <v>1112</v>
      </c>
      <c r="D4283" s="119" t="str">
        <f t="shared" si="66"/>
        <v xml:space="preserve"> </v>
      </c>
    </row>
    <row r="4284" spans="1:4" x14ac:dyDescent="0.25">
      <c r="A4284" s="120" t="s">
        <v>1112</v>
      </c>
      <c r="D4284" s="119" t="str">
        <f t="shared" si="66"/>
        <v xml:space="preserve"> </v>
      </c>
    </row>
    <row r="4285" spans="1:4" x14ac:dyDescent="0.25">
      <c r="A4285" s="120" t="s">
        <v>1112</v>
      </c>
      <c r="D4285" s="119" t="str">
        <f t="shared" si="66"/>
        <v xml:space="preserve"> </v>
      </c>
    </row>
    <row r="4286" spans="1:4" x14ac:dyDescent="0.25">
      <c r="A4286" s="120" t="s">
        <v>1112</v>
      </c>
      <c r="D4286" s="119" t="str">
        <f t="shared" si="66"/>
        <v xml:space="preserve"> </v>
      </c>
    </row>
    <row r="4287" spans="1:4" x14ac:dyDescent="0.25">
      <c r="A4287" s="120" t="s">
        <v>1112</v>
      </c>
      <c r="D4287" s="119" t="str">
        <f t="shared" si="66"/>
        <v xml:space="preserve"> </v>
      </c>
    </row>
    <row r="4288" spans="1:4" x14ac:dyDescent="0.25">
      <c r="A4288" s="120" t="s">
        <v>1112</v>
      </c>
      <c r="D4288" s="119" t="str">
        <f t="shared" si="66"/>
        <v xml:space="preserve"> </v>
      </c>
    </row>
    <row r="4289" spans="1:4" x14ac:dyDescent="0.25">
      <c r="A4289" s="120" t="s">
        <v>1112</v>
      </c>
      <c r="D4289" s="119" t="str">
        <f t="shared" si="66"/>
        <v xml:space="preserve"> </v>
      </c>
    </row>
    <row r="4290" spans="1:4" x14ac:dyDescent="0.25">
      <c r="A4290" s="120" t="s">
        <v>1112</v>
      </c>
      <c r="D4290" s="119" t="str">
        <f t="shared" si="66"/>
        <v xml:space="preserve"> </v>
      </c>
    </row>
    <row r="4291" spans="1:4" x14ac:dyDescent="0.25">
      <c r="A4291" s="120" t="s">
        <v>1112</v>
      </c>
      <c r="D4291" s="119" t="str">
        <f t="shared" ref="D4291:D4354" si="67">B4291&amp;" "&amp;C4291</f>
        <v xml:space="preserve"> </v>
      </c>
    </row>
    <row r="4292" spans="1:4" x14ac:dyDescent="0.25">
      <c r="A4292" s="120" t="s">
        <v>1112</v>
      </c>
      <c r="D4292" s="119" t="str">
        <f t="shared" si="67"/>
        <v xml:space="preserve"> </v>
      </c>
    </row>
    <row r="4293" spans="1:4" x14ac:dyDescent="0.25">
      <c r="A4293" s="120" t="s">
        <v>1112</v>
      </c>
      <c r="D4293" s="119" t="str">
        <f t="shared" si="67"/>
        <v xml:space="preserve"> </v>
      </c>
    </row>
    <row r="4294" spans="1:4" x14ac:dyDescent="0.25">
      <c r="A4294" s="120" t="s">
        <v>1112</v>
      </c>
      <c r="D4294" s="119" t="str">
        <f t="shared" si="67"/>
        <v xml:space="preserve"> </v>
      </c>
    </row>
    <row r="4295" spans="1:4" x14ac:dyDescent="0.25">
      <c r="A4295" s="120" t="s">
        <v>1112</v>
      </c>
      <c r="D4295" s="119" t="str">
        <f t="shared" si="67"/>
        <v xml:space="preserve"> </v>
      </c>
    </row>
    <row r="4296" spans="1:4" x14ac:dyDescent="0.25">
      <c r="A4296" s="120" t="s">
        <v>1112</v>
      </c>
      <c r="D4296" s="119" t="str">
        <f t="shared" si="67"/>
        <v xml:space="preserve"> </v>
      </c>
    </row>
    <row r="4297" spans="1:4" x14ac:dyDescent="0.25">
      <c r="A4297" s="120" t="s">
        <v>1112</v>
      </c>
      <c r="D4297" s="119" t="str">
        <f t="shared" si="67"/>
        <v xml:space="preserve"> </v>
      </c>
    </row>
    <row r="4298" spans="1:4" x14ac:dyDescent="0.25">
      <c r="A4298" s="120" t="s">
        <v>1112</v>
      </c>
      <c r="D4298" s="119" t="str">
        <f t="shared" si="67"/>
        <v xml:space="preserve"> </v>
      </c>
    </row>
    <row r="4299" spans="1:4" x14ac:dyDescent="0.25">
      <c r="A4299" s="120" t="s">
        <v>1112</v>
      </c>
      <c r="D4299" s="119" t="str">
        <f t="shared" si="67"/>
        <v xml:space="preserve"> </v>
      </c>
    </row>
    <row r="4300" spans="1:4" x14ac:dyDescent="0.25">
      <c r="A4300" s="120" t="s">
        <v>1112</v>
      </c>
      <c r="D4300" s="119" t="str">
        <f t="shared" si="67"/>
        <v xml:space="preserve"> </v>
      </c>
    </row>
    <row r="4301" spans="1:4" x14ac:dyDescent="0.25">
      <c r="A4301" s="120" t="s">
        <v>1112</v>
      </c>
      <c r="D4301" s="119" t="str">
        <f t="shared" si="67"/>
        <v xml:space="preserve"> </v>
      </c>
    </row>
    <row r="4302" spans="1:4" x14ac:dyDescent="0.25">
      <c r="A4302" s="120" t="s">
        <v>1112</v>
      </c>
      <c r="D4302" s="119" t="str">
        <f t="shared" si="67"/>
        <v xml:space="preserve"> </v>
      </c>
    </row>
    <row r="4303" spans="1:4" x14ac:dyDescent="0.25">
      <c r="A4303" s="120" t="s">
        <v>1112</v>
      </c>
      <c r="D4303" s="119" t="str">
        <f t="shared" si="67"/>
        <v xml:space="preserve"> </v>
      </c>
    </row>
    <row r="4304" spans="1:4" x14ac:dyDescent="0.25">
      <c r="A4304" s="120" t="s">
        <v>1112</v>
      </c>
      <c r="D4304" s="119" t="str">
        <f t="shared" si="67"/>
        <v xml:space="preserve"> </v>
      </c>
    </row>
    <row r="4305" spans="1:4" x14ac:dyDescent="0.25">
      <c r="A4305" s="120" t="s">
        <v>1112</v>
      </c>
      <c r="D4305" s="119" t="str">
        <f t="shared" si="67"/>
        <v xml:space="preserve"> </v>
      </c>
    </row>
    <row r="4306" spans="1:4" x14ac:dyDescent="0.25">
      <c r="A4306" s="120" t="s">
        <v>1112</v>
      </c>
      <c r="D4306" s="119" t="str">
        <f t="shared" si="67"/>
        <v xml:space="preserve"> </v>
      </c>
    </row>
    <row r="4307" spans="1:4" x14ac:dyDescent="0.25">
      <c r="A4307" s="120" t="s">
        <v>1112</v>
      </c>
      <c r="D4307" s="119" t="str">
        <f t="shared" si="67"/>
        <v xml:space="preserve"> </v>
      </c>
    </row>
    <row r="4308" spans="1:4" x14ac:dyDescent="0.25">
      <c r="A4308" s="120" t="s">
        <v>1112</v>
      </c>
      <c r="D4308" s="119" t="str">
        <f t="shared" si="67"/>
        <v xml:space="preserve"> </v>
      </c>
    </row>
    <row r="4309" spans="1:4" x14ac:dyDescent="0.25">
      <c r="A4309" s="120" t="s">
        <v>1112</v>
      </c>
      <c r="D4309" s="119" t="str">
        <f t="shared" si="67"/>
        <v xml:space="preserve"> </v>
      </c>
    </row>
    <row r="4310" spans="1:4" x14ac:dyDescent="0.25">
      <c r="A4310" s="120" t="s">
        <v>1112</v>
      </c>
      <c r="D4310" s="119" t="str">
        <f t="shared" si="67"/>
        <v xml:space="preserve"> </v>
      </c>
    </row>
    <row r="4311" spans="1:4" x14ac:dyDescent="0.25">
      <c r="A4311" s="120" t="s">
        <v>1112</v>
      </c>
      <c r="D4311" s="119" t="str">
        <f t="shared" si="67"/>
        <v xml:space="preserve"> </v>
      </c>
    </row>
    <row r="4312" spans="1:4" x14ac:dyDescent="0.25">
      <c r="A4312" s="120" t="s">
        <v>1112</v>
      </c>
      <c r="D4312" s="119" t="str">
        <f t="shared" si="67"/>
        <v xml:space="preserve"> </v>
      </c>
    </row>
    <row r="4313" spans="1:4" x14ac:dyDescent="0.25">
      <c r="A4313" s="120" t="s">
        <v>1112</v>
      </c>
      <c r="D4313" s="119" t="str">
        <f t="shared" si="67"/>
        <v xml:space="preserve"> </v>
      </c>
    </row>
    <row r="4314" spans="1:4" x14ac:dyDescent="0.25">
      <c r="A4314" s="120" t="s">
        <v>1112</v>
      </c>
      <c r="D4314" s="119" t="str">
        <f t="shared" si="67"/>
        <v xml:space="preserve"> </v>
      </c>
    </row>
    <row r="4315" spans="1:4" x14ac:dyDescent="0.25">
      <c r="A4315" s="120" t="s">
        <v>1112</v>
      </c>
      <c r="D4315" s="119" t="str">
        <f t="shared" si="67"/>
        <v xml:space="preserve"> </v>
      </c>
    </row>
    <row r="4316" spans="1:4" x14ac:dyDescent="0.25">
      <c r="A4316" s="120" t="s">
        <v>1112</v>
      </c>
      <c r="D4316" s="119" t="str">
        <f t="shared" si="67"/>
        <v xml:space="preserve"> </v>
      </c>
    </row>
    <row r="4317" spans="1:4" x14ac:dyDescent="0.25">
      <c r="A4317" s="120" t="s">
        <v>1112</v>
      </c>
      <c r="D4317" s="119" t="str">
        <f t="shared" si="67"/>
        <v xml:space="preserve"> </v>
      </c>
    </row>
    <row r="4318" spans="1:4" x14ac:dyDescent="0.25">
      <c r="A4318" s="120" t="s">
        <v>1112</v>
      </c>
      <c r="D4318" s="119" t="str">
        <f t="shared" si="67"/>
        <v xml:space="preserve"> </v>
      </c>
    </row>
    <row r="4319" spans="1:4" x14ac:dyDescent="0.25">
      <c r="A4319" s="120" t="s">
        <v>1112</v>
      </c>
      <c r="D4319" s="119" t="str">
        <f t="shared" si="67"/>
        <v xml:space="preserve"> </v>
      </c>
    </row>
    <row r="4320" spans="1:4" x14ac:dyDescent="0.25">
      <c r="A4320" s="120" t="s">
        <v>1112</v>
      </c>
      <c r="D4320" s="119" t="str">
        <f t="shared" si="67"/>
        <v xml:space="preserve"> </v>
      </c>
    </row>
    <row r="4321" spans="1:4" x14ac:dyDescent="0.25">
      <c r="A4321" s="120" t="s">
        <v>1112</v>
      </c>
      <c r="D4321" s="119" t="str">
        <f t="shared" si="67"/>
        <v xml:space="preserve"> </v>
      </c>
    </row>
    <row r="4322" spans="1:4" x14ac:dyDescent="0.25">
      <c r="A4322" s="120" t="s">
        <v>1112</v>
      </c>
      <c r="D4322" s="119" t="str">
        <f t="shared" si="67"/>
        <v xml:space="preserve"> </v>
      </c>
    </row>
    <row r="4323" spans="1:4" x14ac:dyDescent="0.25">
      <c r="A4323" s="120" t="s">
        <v>1112</v>
      </c>
      <c r="D4323" s="119" t="str">
        <f t="shared" si="67"/>
        <v xml:space="preserve"> </v>
      </c>
    </row>
    <row r="4324" spans="1:4" x14ac:dyDescent="0.25">
      <c r="A4324" s="120" t="s">
        <v>1112</v>
      </c>
      <c r="D4324" s="119" t="str">
        <f t="shared" si="67"/>
        <v xml:space="preserve"> </v>
      </c>
    </row>
    <row r="4325" spans="1:4" x14ac:dyDescent="0.25">
      <c r="A4325" s="120" t="s">
        <v>1112</v>
      </c>
      <c r="D4325" s="119" t="str">
        <f t="shared" si="67"/>
        <v xml:space="preserve"> </v>
      </c>
    </row>
    <row r="4326" spans="1:4" x14ac:dyDescent="0.25">
      <c r="A4326" s="120" t="s">
        <v>1112</v>
      </c>
      <c r="D4326" s="119" t="str">
        <f t="shared" si="67"/>
        <v xml:space="preserve"> </v>
      </c>
    </row>
    <row r="4327" spans="1:4" x14ac:dyDescent="0.25">
      <c r="A4327" s="120" t="s">
        <v>1112</v>
      </c>
      <c r="D4327" s="119" t="str">
        <f t="shared" si="67"/>
        <v xml:space="preserve"> </v>
      </c>
    </row>
    <row r="4328" spans="1:4" x14ac:dyDescent="0.25">
      <c r="A4328" s="120" t="s">
        <v>1112</v>
      </c>
      <c r="D4328" s="119" t="str">
        <f t="shared" si="67"/>
        <v xml:space="preserve"> </v>
      </c>
    </row>
    <row r="4329" spans="1:4" x14ac:dyDescent="0.25">
      <c r="A4329" s="120" t="s">
        <v>1112</v>
      </c>
      <c r="D4329" s="119" t="str">
        <f t="shared" si="67"/>
        <v xml:space="preserve"> </v>
      </c>
    </row>
    <row r="4330" spans="1:4" x14ac:dyDescent="0.25">
      <c r="A4330" s="120" t="s">
        <v>1112</v>
      </c>
      <c r="D4330" s="119" t="str">
        <f t="shared" si="67"/>
        <v xml:space="preserve"> </v>
      </c>
    </row>
    <row r="4331" spans="1:4" x14ac:dyDescent="0.25">
      <c r="A4331" s="120" t="s">
        <v>1112</v>
      </c>
      <c r="D4331" s="119" t="str">
        <f t="shared" si="67"/>
        <v xml:space="preserve"> </v>
      </c>
    </row>
    <row r="4332" spans="1:4" x14ac:dyDescent="0.25">
      <c r="A4332" s="120" t="s">
        <v>1112</v>
      </c>
      <c r="D4332" s="119" t="str">
        <f t="shared" si="67"/>
        <v xml:space="preserve"> </v>
      </c>
    </row>
    <row r="4333" spans="1:4" x14ac:dyDescent="0.25">
      <c r="A4333" s="120" t="s">
        <v>1112</v>
      </c>
      <c r="D4333" s="119" t="str">
        <f t="shared" si="67"/>
        <v xml:space="preserve"> </v>
      </c>
    </row>
    <row r="4334" spans="1:4" x14ac:dyDescent="0.25">
      <c r="A4334" s="120" t="s">
        <v>1112</v>
      </c>
      <c r="D4334" s="119" t="str">
        <f t="shared" si="67"/>
        <v xml:space="preserve"> </v>
      </c>
    </row>
    <row r="4335" spans="1:4" x14ac:dyDescent="0.25">
      <c r="A4335" s="120" t="s">
        <v>1112</v>
      </c>
      <c r="D4335" s="119" t="str">
        <f t="shared" si="67"/>
        <v xml:space="preserve"> </v>
      </c>
    </row>
    <row r="4336" spans="1:4" x14ac:dyDescent="0.25">
      <c r="A4336" s="120" t="s">
        <v>1112</v>
      </c>
      <c r="D4336" s="119" t="str">
        <f t="shared" si="67"/>
        <v xml:space="preserve"> </v>
      </c>
    </row>
    <row r="4337" spans="1:4" x14ac:dyDescent="0.25">
      <c r="A4337" s="120" t="s">
        <v>1112</v>
      </c>
      <c r="D4337" s="119" t="str">
        <f t="shared" si="67"/>
        <v xml:space="preserve"> </v>
      </c>
    </row>
    <row r="4338" spans="1:4" x14ac:dyDescent="0.25">
      <c r="A4338" s="120" t="s">
        <v>1112</v>
      </c>
      <c r="D4338" s="119" t="str">
        <f t="shared" si="67"/>
        <v xml:space="preserve"> </v>
      </c>
    </row>
    <row r="4339" spans="1:4" x14ac:dyDescent="0.25">
      <c r="A4339" s="120" t="s">
        <v>1112</v>
      </c>
      <c r="D4339" s="119" t="str">
        <f t="shared" si="67"/>
        <v xml:space="preserve"> </v>
      </c>
    </row>
    <row r="4340" spans="1:4" x14ac:dyDescent="0.25">
      <c r="A4340" s="120" t="s">
        <v>1112</v>
      </c>
      <c r="D4340" s="119" t="str">
        <f t="shared" si="67"/>
        <v xml:space="preserve"> </v>
      </c>
    </row>
    <row r="4341" spans="1:4" x14ac:dyDescent="0.25">
      <c r="A4341" s="120" t="s">
        <v>1112</v>
      </c>
      <c r="D4341" s="119" t="str">
        <f t="shared" si="67"/>
        <v xml:space="preserve"> </v>
      </c>
    </row>
    <row r="4342" spans="1:4" x14ac:dyDescent="0.25">
      <c r="A4342" s="120" t="s">
        <v>1112</v>
      </c>
      <c r="D4342" s="119" t="str">
        <f t="shared" si="67"/>
        <v xml:space="preserve"> </v>
      </c>
    </row>
    <row r="4343" spans="1:4" x14ac:dyDescent="0.25">
      <c r="A4343" s="120" t="s">
        <v>1112</v>
      </c>
      <c r="D4343" s="119" t="str">
        <f t="shared" si="67"/>
        <v xml:space="preserve"> </v>
      </c>
    </row>
    <row r="4344" spans="1:4" x14ac:dyDescent="0.25">
      <c r="A4344" s="120" t="s">
        <v>1112</v>
      </c>
      <c r="D4344" s="119" t="str">
        <f t="shared" si="67"/>
        <v xml:space="preserve"> </v>
      </c>
    </row>
    <row r="4345" spans="1:4" x14ac:dyDescent="0.25">
      <c r="A4345" s="120" t="s">
        <v>1112</v>
      </c>
      <c r="D4345" s="119" t="str">
        <f t="shared" si="67"/>
        <v xml:space="preserve"> </v>
      </c>
    </row>
    <row r="4346" spans="1:4" x14ac:dyDescent="0.25">
      <c r="A4346" s="120" t="s">
        <v>1112</v>
      </c>
      <c r="D4346" s="119" t="str">
        <f t="shared" si="67"/>
        <v xml:space="preserve"> </v>
      </c>
    </row>
    <row r="4347" spans="1:4" x14ac:dyDescent="0.25">
      <c r="A4347" s="120" t="s">
        <v>1112</v>
      </c>
      <c r="D4347" s="119" t="str">
        <f t="shared" si="67"/>
        <v xml:space="preserve"> </v>
      </c>
    </row>
    <row r="4348" spans="1:4" x14ac:dyDescent="0.25">
      <c r="A4348" s="120" t="s">
        <v>1112</v>
      </c>
      <c r="D4348" s="119" t="str">
        <f t="shared" si="67"/>
        <v xml:space="preserve"> </v>
      </c>
    </row>
    <row r="4349" spans="1:4" x14ac:dyDescent="0.25">
      <c r="A4349" s="120" t="s">
        <v>1112</v>
      </c>
      <c r="D4349" s="119" t="str">
        <f t="shared" si="67"/>
        <v xml:space="preserve"> </v>
      </c>
    </row>
    <row r="4350" spans="1:4" x14ac:dyDescent="0.25">
      <c r="A4350" s="120" t="s">
        <v>1112</v>
      </c>
      <c r="D4350" s="119" t="str">
        <f t="shared" si="67"/>
        <v xml:space="preserve"> </v>
      </c>
    </row>
    <row r="4351" spans="1:4" x14ac:dyDescent="0.25">
      <c r="A4351" s="120" t="s">
        <v>1112</v>
      </c>
      <c r="D4351" s="119" t="str">
        <f t="shared" si="67"/>
        <v xml:space="preserve"> </v>
      </c>
    </row>
    <row r="4352" spans="1:4" x14ac:dyDescent="0.25">
      <c r="A4352" s="120" t="s">
        <v>1112</v>
      </c>
      <c r="D4352" s="119" t="str">
        <f t="shared" si="67"/>
        <v xml:space="preserve"> </v>
      </c>
    </row>
    <row r="4353" spans="1:4" x14ac:dyDescent="0.25">
      <c r="A4353" s="120" t="s">
        <v>1112</v>
      </c>
      <c r="D4353" s="119" t="str">
        <f t="shared" si="67"/>
        <v xml:space="preserve"> </v>
      </c>
    </row>
    <row r="4354" spans="1:4" x14ac:dyDescent="0.25">
      <c r="A4354" s="120" t="s">
        <v>1112</v>
      </c>
      <c r="D4354" s="119" t="str">
        <f t="shared" si="67"/>
        <v xml:space="preserve"> </v>
      </c>
    </row>
    <row r="4355" spans="1:4" x14ac:dyDescent="0.25">
      <c r="A4355" s="120" t="s">
        <v>1112</v>
      </c>
      <c r="D4355" s="119" t="str">
        <f t="shared" ref="D4355:D4418" si="68">B4355&amp;" "&amp;C4355</f>
        <v xml:space="preserve"> </v>
      </c>
    </row>
    <row r="4356" spans="1:4" x14ac:dyDescent="0.25">
      <c r="A4356" s="120" t="s">
        <v>1112</v>
      </c>
      <c r="D4356" s="119" t="str">
        <f t="shared" si="68"/>
        <v xml:space="preserve"> </v>
      </c>
    </row>
    <row r="4357" spans="1:4" x14ac:dyDescent="0.25">
      <c r="A4357" s="120" t="s">
        <v>1112</v>
      </c>
      <c r="D4357" s="119" t="str">
        <f t="shared" si="68"/>
        <v xml:space="preserve"> </v>
      </c>
    </row>
    <row r="4358" spans="1:4" x14ac:dyDescent="0.25">
      <c r="A4358" s="120" t="s">
        <v>1112</v>
      </c>
      <c r="D4358" s="119" t="str">
        <f t="shared" si="68"/>
        <v xml:space="preserve"> </v>
      </c>
    </row>
    <row r="4359" spans="1:4" x14ac:dyDescent="0.25">
      <c r="A4359" s="120" t="s">
        <v>1112</v>
      </c>
      <c r="D4359" s="119" t="str">
        <f t="shared" si="68"/>
        <v xml:space="preserve"> </v>
      </c>
    </row>
    <row r="4360" spans="1:4" x14ac:dyDescent="0.25">
      <c r="A4360" s="120" t="s">
        <v>1112</v>
      </c>
      <c r="D4360" s="119" t="str">
        <f t="shared" si="68"/>
        <v xml:space="preserve"> </v>
      </c>
    </row>
    <row r="4361" spans="1:4" x14ac:dyDescent="0.25">
      <c r="A4361" s="120" t="s">
        <v>1112</v>
      </c>
      <c r="D4361" s="119" t="str">
        <f t="shared" si="68"/>
        <v xml:space="preserve"> </v>
      </c>
    </row>
    <row r="4362" spans="1:4" x14ac:dyDescent="0.25">
      <c r="A4362" s="120" t="s">
        <v>1112</v>
      </c>
      <c r="D4362" s="119" t="str">
        <f t="shared" si="68"/>
        <v xml:space="preserve"> </v>
      </c>
    </row>
    <row r="4363" spans="1:4" x14ac:dyDescent="0.25">
      <c r="A4363" s="120" t="s">
        <v>1112</v>
      </c>
      <c r="D4363" s="119" t="str">
        <f t="shared" si="68"/>
        <v xml:space="preserve"> </v>
      </c>
    </row>
    <row r="4364" spans="1:4" x14ac:dyDescent="0.25">
      <c r="A4364" s="120" t="s">
        <v>1112</v>
      </c>
      <c r="D4364" s="119" t="str">
        <f t="shared" si="68"/>
        <v xml:space="preserve"> </v>
      </c>
    </row>
    <row r="4365" spans="1:4" x14ac:dyDescent="0.25">
      <c r="A4365" s="120" t="s">
        <v>1112</v>
      </c>
      <c r="D4365" s="119" t="str">
        <f t="shared" si="68"/>
        <v xml:space="preserve"> </v>
      </c>
    </row>
    <row r="4366" spans="1:4" x14ac:dyDescent="0.25">
      <c r="A4366" s="120" t="s">
        <v>1112</v>
      </c>
      <c r="D4366" s="119" t="str">
        <f t="shared" si="68"/>
        <v xml:space="preserve"> </v>
      </c>
    </row>
    <row r="4367" spans="1:4" x14ac:dyDescent="0.25">
      <c r="A4367" s="120" t="s">
        <v>1112</v>
      </c>
      <c r="D4367" s="119" t="str">
        <f t="shared" si="68"/>
        <v xml:space="preserve"> </v>
      </c>
    </row>
    <row r="4368" spans="1:4" x14ac:dyDescent="0.25">
      <c r="A4368" s="120" t="s">
        <v>1112</v>
      </c>
      <c r="D4368" s="119" t="str">
        <f t="shared" si="68"/>
        <v xml:space="preserve"> </v>
      </c>
    </row>
    <row r="4369" spans="1:4" x14ac:dyDescent="0.25">
      <c r="A4369" s="120" t="s">
        <v>1112</v>
      </c>
      <c r="D4369" s="119" t="str">
        <f t="shared" si="68"/>
        <v xml:space="preserve"> </v>
      </c>
    </row>
    <row r="4370" spans="1:4" x14ac:dyDescent="0.25">
      <c r="A4370" s="120" t="s">
        <v>1112</v>
      </c>
      <c r="D4370" s="119" t="str">
        <f t="shared" si="68"/>
        <v xml:space="preserve"> </v>
      </c>
    </row>
    <row r="4371" spans="1:4" x14ac:dyDescent="0.25">
      <c r="A4371" s="120" t="s">
        <v>1112</v>
      </c>
      <c r="D4371" s="119" t="str">
        <f t="shared" si="68"/>
        <v xml:space="preserve"> </v>
      </c>
    </row>
    <row r="4372" spans="1:4" x14ac:dyDescent="0.25">
      <c r="A4372" s="120" t="s">
        <v>1112</v>
      </c>
      <c r="D4372" s="119" t="str">
        <f t="shared" si="68"/>
        <v xml:space="preserve"> </v>
      </c>
    </row>
    <row r="4373" spans="1:4" x14ac:dyDescent="0.25">
      <c r="A4373" s="120" t="s">
        <v>1112</v>
      </c>
      <c r="D4373" s="119" t="str">
        <f t="shared" si="68"/>
        <v xml:space="preserve"> </v>
      </c>
    </row>
    <row r="4374" spans="1:4" x14ac:dyDescent="0.25">
      <c r="A4374" s="120" t="s">
        <v>1112</v>
      </c>
      <c r="D4374" s="119" t="str">
        <f t="shared" si="68"/>
        <v xml:space="preserve"> </v>
      </c>
    </row>
    <row r="4375" spans="1:4" x14ac:dyDescent="0.25">
      <c r="A4375" s="120" t="s">
        <v>1112</v>
      </c>
      <c r="D4375" s="119" t="str">
        <f t="shared" si="68"/>
        <v xml:space="preserve"> </v>
      </c>
    </row>
    <row r="4376" spans="1:4" x14ac:dyDescent="0.25">
      <c r="A4376" s="120" t="s">
        <v>1112</v>
      </c>
      <c r="D4376" s="119" t="str">
        <f t="shared" si="68"/>
        <v xml:space="preserve"> </v>
      </c>
    </row>
    <row r="4377" spans="1:4" x14ac:dyDescent="0.25">
      <c r="A4377" s="120" t="s">
        <v>1112</v>
      </c>
      <c r="D4377" s="119" t="str">
        <f t="shared" si="68"/>
        <v xml:space="preserve"> </v>
      </c>
    </row>
    <row r="4378" spans="1:4" x14ac:dyDescent="0.25">
      <c r="A4378" s="120" t="s">
        <v>1112</v>
      </c>
      <c r="D4378" s="119" t="str">
        <f t="shared" si="68"/>
        <v xml:space="preserve"> </v>
      </c>
    </row>
    <row r="4379" spans="1:4" x14ac:dyDescent="0.25">
      <c r="A4379" s="120" t="s">
        <v>1112</v>
      </c>
      <c r="D4379" s="119" t="str">
        <f t="shared" si="68"/>
        <v xml:space="preserve"> </v>
      </c>
    </row>
    <row r="4380" spans="1:4" x14ac:dyDescent="0.25">
      <c r="A4380" s="120" t="s">
        <v>1112</v>
      </c>
      <c r="D4380" s="119" t="str">
        <f t="shared" si="68"/>
        <v xml:space="preserve"> </v>
      </c>
    </row>
    <row r="4381" spans="1:4" x14ac:dyDescent="0.25">
      <c r="A4381" s="120" t="s">
        <v>1112</v>
      </c>
      <c r="D4381" s="119" t="str">
        <f t="shared" si="68"/>
        <v xml:space="preserve"> </v>
      </c>
    </row>
    <row r="4382" spans="1:4" x14ac:dyDescent="0.25">
      <c r="A4382" s="120" t="s">
        <v>1112</v>
      </c>
      <c r="D4382" s="119" t="str">
        <f t="shared" si="68"/>
        <v xml:space="preserve"> </v>
      </c>
    </row>
    <row r="4383" spans="1:4" x14ac:dyDescent="0.25">
      <c r="A4383" s="120" t="s">
        <v>1112</v>
      </c>
      <c r="D4383" s="119" t="str">
        <f t="shared" si="68"/>
        <v xml:space="preserve"> </v>
      </c>
    </row>
    <row r="4384" spans="1:4" x14ac:dyDescent="0.25">
      <c r="A4384" s="120" t="s">
        <v>1112</v>
      </c>
      <c r="D4384" s="119" t="str">
        <f t="shared" si="68"/>
        <v xml:space="preserve"> </v>
      </c>
    </row>
    <row r="4385" spans="1:4" x14ac:dyDescent="0.25">
      <c r="A4385" s="120" t="s">
        <v>1112</v>
      </c>
      <c r="D4385" s="119" t="str">
        <f t="shared" si="68"/>
        <v xml:space="preserve"> </v>
      </c>
    </row>
    <row r="4386" spans="1:4" x14ac:dyDescent="0.25">
      <c r="A4386" s="120" t="s">
        <v>1112</v>
      </c>
      <c r="D4386" s="119" t="str">
        <f t="shared" si="68"/>
        <v xml:space="preserve"> </v>
      </c>
    </row>
    <row r="4387" spans="1:4" x14ac:dyDescent="0.25">
      <c r="A4387" s="120" t="s">
        <v>1112</v>
      </c>
      <c r="D4387" s="119" t="str">
        <f t="shared" si="68"/>
        <v xml:space="preserve"> </v>
      </c>
    </row>
    <row r="4388" spans="1:4" x14ac:dyDescent="0.25">
      <c r="A4388" s="120" t="s">
        <v>1112</v>
      </c>
      <c r="D4388" s="119" t="str">
        <f t="shared" si="68"/>
        <v xml:space="preserve"> </v>
      </c>
    </row>
    <row r="4389" spans="1:4" x14ac:dyDescent="0.25">
      <c r="A4389" s="120" t="s">
        <v>1112</v>
      </c>
      <c r="D4389" s="119" t="str">
        <f t="shared" si="68"/>
        <v xml:space="preserve"> </v>
      </c>
    </row>
    <row r="4390" spans="1:4" x14ac:dyDescent="0.25">
      <c r="A4390" s="120" t="s">
        <v>1112</v>
      </c>
      <c r="D4390" s="119" t="str">
        <f t="shared" si="68"/>
        <v xml:space="preserve"> </v>
      </c>
    </row>
    <row r="4391" spans="1:4" x14ac:dyDescent="0.25">
      <c r="A4391" s="120" t="s">
        <v>1112</v>
      </c>
      <c r="D4391" s="119" t="str">
        <f t="shared" si="68"/>
        <v xml:space="preserve"> </v>
      </c>
    </row>
    <row r="4392" spans="1:4" x14ac:dyDescent="0.25">
      <c r="A4392" s="120" t="s">
        <v>1112</v>
      </c>
      <c r="D4392" s="119" t="str">
        <f t="shared" si="68"/>
        <v xml:space="preserve"> </v>
      </c>
    </row>
    <row r="4393" spans="1:4" x14ac:dyDescent="0.25">
      <c r="A4393" s="120" t="s">
        <v>1112</v>
      </c>
      <c r="D4393" s="119" t="str">
        <f t="shared" si="68"/>
        <v xml:space="preserve"> </v>
      </c>
    </row>
    <row r="4394" spans="1:4" x14ac:dyDescent="0.25">
      <c r="A4394" s="120" t="s">
        <v>1112</v>
      </c>
      <c r="D4394" s="119" t="str">
        <f t="shared" si="68"/>
        <v xml:space="preserve"> </v>
      </c>
    </row>
    <row r="4395" spans="1:4" x14ac:dyDescent="0.25">
      <c r="A4395" s="120" t="s">
        <v>1112</v>
      </c>
      <c r="D4395" s="119" t="str">
        <f t="shared" si="68"/>
        <v xml:space="preserve"> </v>
      </c>
    </row>
    <row r="4396" spans="1:4" x14ac:dyDescent="0.25">
      <c r="A4396" s="120" t="s">
        <v>1112</v>
      </c>
      <c r="D4396" s="119" t="str">
        <f t="shared" si="68"/>
        <v xml:space="preserve"> </v>
      </c>
    </row>
    <row r="4397" spans="1:4" x14ac:dyDescent="0.25">
      <c r="A4397" s="120" t="s">
        <v>1112</v>
      </c>
      <c r="D4397" s="119" t="str">
        <f t="shared" si="68"/>
        <v xml:space="preserve"> </v>
      </c>
    </row>
    <row r="4398" spans="1:4" x14ac:dyDescent="0.25">
      <c r="A4398" s="120" t="s">
        <v>1112</v>
      </c>
      <c r="D4398" s="119" t="str">
        <f t="shared" si="68"/>
        <v xml:space="preserve"> </v>
      </c>
    </row>
    <row r="4399" spans="1:4" x14ac:dyDescent="0.25">
      <c r="A4399" s="120" t="s">
        <v>1112</v>
      </c>
      <c r="D4399" s="119" t="str">
        <f t="shared" si="68"/>
        <v xml:space="preserve"> </v>
      </c>
    </row>
    <row r="4400" spans="1:4" x14ac:dyDescent="0.25">
      <c r="A4400" s="120" t="s">
        <v>1112</v>
      </c>
      <c r="D4400" s="119" t="str">
        <f t="shared" si="68"/>
        <v xml:space="preserve"> </v>
      </c>
    </row>
    <row r="4401" spans="1:4" x14ac:dyDescent="0.25">
      <c r="A4401" s="120" t="s">
        <v>1112</v>
      </c>
      <c r="D4401" s="119" t="str">
        <f t="shared" si="68"/>
        <v xml:space="preserve"> </v>
      </c>
    </row>
    <row r="4402" spans="1:4" x14ac:dyDescent="0.25">
      <c r="A4402" s="120" t="s">
        <v>1112</v>
      </c>
      <c r="D4402" s="119" t="str">
        <f t="shared" si="68"/>
        <v xml:space="preserve"> </v>
      </c>
    </row>
    <row r="4403" spans="1:4" x14ac:dyDescent="0.25">
      <c r="A4403" s="120" t="s">
        <v>1112</v>
      </c>
      <c r="D4403" s="119" t="str">
        <f t="shared" si="68"/>
        <v xml:space="preserve"> </v>
      </c>
    </row>
    <row r="4404" spans="1:4" x14ac:dyDescent="0.25">
      <c r="A4404" s="120" t="s">
        <v>1112</v>
      </c>
      <c r="D4404" s="119" t="str">
        <f t="shared" si="68"/>
        <v xml:space="preserve"> </v>
      </c>
    </row>
    <row r="4405" spans="1:4" x14ac:dyDescent="0.25">
      <c r="A4405" s="120" t="s">
        <v>1112</v>
      </c>
      <c r="D4405" s="119" t="str">
        <f t="shared" si="68"/>
        <v xml:space="preserve"> </v>
      </c>
    </row>
    <row r="4406" spans="1:4" x14ac:dyDescent="0.25">
      <c r="A4406" s="120" t="s">
        <v>1112</v>
      </c>
      <c r="D4406" s="119" t="str">
        <f t="shared" si="68"/>
        <v xml:space="preserve"> </v>
      </c>
    </row>
    <row r="4407" spans="1:4" x14ac:dyDescent="0.25">
      <c r="A4407" s="120" t="s">
        <v>1112</v>
      </c>
      <c r="D4407" s="119" t="str">
        <f t="shared" si="68"/>
        <v xml:space="preserve"> </v>
      </c>
    </row>
    <row r="4408" spans="1:4" x14ac:dyDescent="0.25">
      <c r="A4408" s="120" t="s">
        <v>1112</v>
      </c>
      <c r="D4408" s="119" t="str">
        <f t="shared" si="68"/>
        <v xml:space="preserve"> </v>
      </c>
    </row>
    <row r="4409" spans="1:4" x14ac:dyDescent="0.25">
      <c r="A4409" s="120" t="s">
        <v>1112</v>
      </c>
      <c r="D4409" s="119" t="str">
        <f t="shared" si="68"/>
        <v xml:space="preserve"> </v>
      </c>
    </row>
    <row r="4410" spans="1:4" x14ac:dyDescent="0.25">
      <c r="A4410" s="120" t="s">
        <v>1112</v>
      </c>
      <c r="D4410" s="119" t="str">
        <f t="shared" si="68"/>
        <v xml:space="preserve"> </v>
      </c>
    </row>
    <row r="4411" spans="1:4" x14ac:dyDescent="0.25">
      <c r="A4411" s="120" t="s">
        <v>1112</v>
      </c>
      <c r="D4411" s="119" t="str">
        <f t="shared" si="68"/>
        <v xml:space="preserve"> </v>
      </c>
    </row>
    <row r="4412" spans="1:4" x14ac:dyDescent="0.25">
      <c r="A4412" s="120" t="s">
        <v>1112</v>
      </c>
      <c r="D4412" s="119" t="str">
        <f t="shared" si="68"/>
        <v xml:space="preserve"> </v>
      </c>
    </row>
    <row r="4413" spans="1:4" x14ac:dyDescent="0.25">
      <c r="A4413" s="120" t="s">
        <v>1112</v>
      </c>
      <c r="D4413" s="119" t="str">
        <f t="shared" si="68"/>
        <v xml:space="preserve"> </v>
      </c>
    </row>
    <row r="4414" spans="1:4" x14ac:dyDescent="0.25">
      <c r="A4414" s="120" t="s">
        <v>1112</v>
      </c>
      <c r="D4414" s="119" t="str">
        <f t="shared" si="68"/>
        <v xml:space="preserve"> </v>
      </c>
    </row>
    <row r="4415" spans="1:4" x14ac:dyDescent="0.25">
      <c r="A4415" s="120" t="s">
        <v>1112</v>
      </c>
      <c r="D4415" s="119" t="str">
        <f t="shared" si="68"/>
        <v xml:space="preserve"> </v>
      </c>
    </row>
    <row r="4416" spans="1:4" x14ac:dyDescent="0.25">
      <c r="A4416" s="120" t="s">
        <v>1112</v>
      </c>
      <c r="D4416" s="119" t="str">
        <f t="shared" si="68"/>
        <v xml:space="preserve"> </v>
      </c>
    </row>
    <row r="4417" spans="1:4" x14ac:dyDescent="0.25">
      <c r="A4417" s="120" t="s">
        <v>1112</v>
      </c>
      <c r="D4417" s="119" t="str">
        <f t="shared" si="68"/>
        <v xml:space="preserve"> </v>
      </c>
    </row>
    <row r="4418" spans="1:4" x14ac:dyDescent="0.25">
      <c r="A4418" s="120" t="s">
        <v>1112</v>
      </c>
      <c r="D4418" s="119" t="str">
        <f t="shared" si="68"/>
        <v xml:space="preserve"> </v>
      </c>
    </row>
    <row r="4419" spans="1:4" x14ac:dyDescent="0.25">
      <c r="A4419" s="120" t="s">
        <v>1112</v>
      </c>
      <c r="D4419" s="119" t="str">
        <f t="shared" ref="D4419:D4482" si="69">B4419&amp;" "&amp;C4419</f>
        <v xml:space="preserve"> </v>
      </c>
    </row>
    <row r="4420" spans="1:4" x14ac:dyDescent="0.25">
      <c r="A4420" s="120" t="s">
        <v>1112</v>
      </c>
      <c r="D4420" s="119" t="str">
        <f t="shared" si="69"/>
        <v xml:space="preserve"> </v>
      </c>
    </row>
    <row r="4421" spans="1:4" x14ac:dyDescent="0.25">
      <c r="A4421" s="120" t="s">
        <v>1112</v>
      </c>
      <c r="D4421" s="119" t="str">
        <f t="shared" si="69"/>
        <v xml:space="preserve"> </v>
      </c>
    </row>
    <row r="4422" spans="1:4" x14ac:dyDescent="0.25">
      <c r="A4422" s="120" t="s">
        <v>1112</v>
      </c>
      <c r="D4422" s="119" t="str">
        <f t="shared" si="69"/>
        <v xml:space="preserve"> </v>
      </c>
    </row>
    <row r="4423" spans="1:4" x14ac:dyDescent="0.25">
      <c r="A4423" s="120" t="s">
        <v>1112</v>
      </c>
      <c r="D4423" s="119" t="str">
        <f t="shared" si="69"/>
        <v xml:space="preserve"> </v>
      </c>
    </row>
    <row r="4424" spans="1:4" x14ac:dyDescent="0.25">
      <c r="A4424" s="120" t="s">
        <v>1112</v>
      </c>
      <c r="D4424" s="119" t="str">
        <f t="shared" si="69"/>
        <v xml:space="preserve"> </v>
      </c>
    </row>
    <row r="4425" spans="1:4" x14ac:dyDescent="0.25">
      <c r="A4425" s="120" t="s">
        <v>1112</v>
      </c>
      <c r="D4425" s="119" t="str">
        <f t="shared" si="69"/>
        <v xml:space="preserve"> </v>
      </c>
    </row>
    <row r="4426" spans="1:4" x14ac:dyDescent="0.25">
      <c r="A4426" s="120" t="s">
        <v>1112</v>
      </c>
      <c r="D4426" s="119" t="str">
        <f t="shared" si="69"/>
        <v xml:space="preserve"> </v>
      </c>
    </row>
    <row r="4427" spans="1:4" x14ac:dyDescent="0.25">
      <c r="A4427" s="120" t="s">
        <v>1112</v>
      </c>
      <c r="D4427" s="119" t="str">
        <f t="shared" si="69"/>
        <v xml:space="preserve"> </v>
      </c>
    </row>
    <row r="4428" spans="1:4" x14ac:dyDescent="0.25">
      <c r="A4428" s="120" t="s">
        <v>1112</v>
      </c>
      <c r="D4428" s="119" t="str">
        <f t="shared" si="69"/>
        <v xml:space="preserve"> </v>
      </c>
    </row>
    <row r="4429" spans="1:4" x14ac:dyDescent="0.25">
      <c r="A4429" s="120" t="s">
        <v>1112</v>
      </c>
      <c r="D4429" s="119" t="str">
        <f t="shared" si="69"/>
        <v xml:space="preserve"> </v>
      </c>
    </row>
    <row r="4430" spans="1:4" x14ac:dyDescent="0.25">
      <c r="A4430" s="120" t="s">
        <v>1112</v>
      </c>
      <c r="D4430" s="119" t="str">
        <f t="shared" si="69"/>
        <v xml:space="preserve"> </v>
      </c>
    </row>
    <row r="4431" spans="1:4" x14ac:dyDescent="0.25">
      <c r="A4431" s="120" t="s">
        <v>1112</v>
      </c>
      <c r="D4431" s="119" t="str">
        <f t="shared" si="69"/>
        <v xml:space="preserve"> </v>
      </c>
    </row>
    <row r="4432" spans="1:4" x14ac:dyDescent="0.25">
      <c r="A4432" s="120" t="s">
        <v>1112</v>
      </c>
      <c r="D4432" s="119" t="str">
        <f t="shared" si="69"/>
        <v xml:space="preserve"> </v>
      </c>
    </row>
    <row r="4433" spans="1:4" x14ac:dyDescent="0.25">
      <c r="A4433" s="120" t="s">
        <v>1112</v>
      </c>
      <c r="D4433" s="119" t="str">
        <f t="shared" si="69"/>
        <v xml:space="preserve"> </v>
      </c>
    </row>
    <row r="4434" spans="1:4" x14ac:dyDescent="0.25">
      <c r="A4434" s="120" t="s">
        <v>1112</v>
      </c>
      <c r="D4434" s="119" t="str">
        <f t="shared" si="69"/>
        <v xml:space="preserve"> </v>
      </c>
    </row>
    <row r="4435" spans="1:4" x14ac:dyDescent="0.25">
      <c r="A4435" s="120" t="s">
        <v>1112</v>
      </c>
      <c r="D4435" s="119" t="str">
        <f t="shared" si="69"/>
        <v xml:space="preserve"> </v>
      </c>
    </row>
    <row r="4436" spans="1:4" x14ac:dyDescent="0.25">
      <c r="A4436" s="120" t="s">
        <v>1112</v>
      </c>
      <c r="D4436" s="119" t="str">
        <f t="shared" si="69"/>
        <v xml:space="preserve"> </v>
      </c>
    </row>
    <row r="4437" spans="1:4" x14ac:dyDescent="0.25">
      <c r="A4437" s="120" t="s">
        <v>1112</v>
      </c>
      <c r="D4437" s="119" t="str">
        <f t="shared" si="69"/>
        <v xml:space="preserve"> </v>
      </c>
    </row>
    <row r="4438" spans="1:4" x14ac:dyDescent="0.25">
      <c r="A4438" s="120" t="s">
        <v>1112</v>
      </c>
      <c r="D4438" s="119" t="str">
        <f t="shared" si="69"/>
        <v xml:space="preserve"> </v>
      </c>
    </row>
    <row r="4439" spans="1:4" x14ac:dyDescent="0.25">
      <c r="A4439" s="120" t="s">
        <v>1112</v>
      </c>
      <c r="D4439" s="119" t="str">
        <f t="shared" si="69"/>
        <v xml:space="preserve"> </v>
      </c>
    </row>
    <row r="4440" spans="1:4" x14ac:dyDescent="0.25">
      <c r="A4440" s="120" t="s">
        <v>1112</v>
      </c>
      <c r="D4440" s="119" t="str">
        <f t="shared" si="69"/>
        <v xml:space="preserve"> </v>
      </c>
    </row>
    <row r="4441" spans="1:4" x14ac:dyDescent="0.25">
      <c r="A4441" s="120" t="s">
        <v>1112</v>
      </c>
      <c r="D4441" s="119" t="str">
        <f t="shared" si="69"/>
        <v xml:space="preserve"> </v>
      </c>
    </row>
    <row r="4442" spans="1:4" x14ac:dyDescent="0.25">
      <c r="A4442" s="120" t="s">
        <v>1112</v>
      </c>
      <c r="D4442" s="119" t="str">
        <f t="shared" si="69"/>
        <v xml:space="preserve"> </v>
      </c>
    </row>
    <row r="4443" spans="1:4" x14ac:dyDescent="0.25">
      <c r="A4443" s="120" t="s">
        <v>1112</v>
      </c>
      <c r="D4443" s="119" t="str">
        <f t="shared" si="69"/>
        <v xml:space="preserve"> </v>
      </c>
    </row>
    <row r="4444" spans="1:4" x14ac:dyDescent="0.25">
      <c r="A4444" s="120" t="s">
        <v>1112</v>
      </c>
      <c r="D4444" s="119" t="str">
        <f t="shared" si="69"/>
        <v xml:space="preserve"> </v>
      </c>
    </row>
    <row r="4445" spans="1:4" x14ac:dyDescent="0.25">
      <c r="A4445" s="120" t="s">
        <v>1112</v>
      </c>
      <c r="D4445" s="119" t="str">
        <f t="shared" si="69"/>
        <v xml:space="preserve"> </v>
      </c>
    </row>
    <row r="4446" spans="1:4" x14ac:dyDescent="0.25">
      <c r="A4446" s="120" t="s">
        <v>1112</v>
      </c>
      <c r="D4446" s="119" t="str">
        <f t="shared" si="69"/>
        <v xml:space="preserve"> </v>
      </c>
    </row>
    <row r="4447" spans="1:4" x14ac:dyDescent="0.25">
      <c r="A4447" s="120" t="s">
        <v>1112</v>
      </c>
      <c r="D4447" s="119" t="str">
        <f t="shared" si="69"/>
        <v xml:space="preserve"> </v>
      </c>
    </row>
    <row r="4448" spans="1:4" x14ac:dyDescent="0.25">
      <c r="A4448" s="120" t="s">
        <v>1112</v>
      </c>
      <c r="D4448" s="119" t="str">
        <f t="shared" si="69"/>
        <v xml:space="preserve"> </v>
      </c>
    </row>
    <row r="4449" spans="1:4" x14ac:dyDescent="0.25">
      <c r="A4449" s="120" t="s">
        <v>1112</v>
      </c>
      <c r="D4449" s="119" t="str">
        <f t="shared" si="69"/>
        <v xml:space="preserve"> </v>
      </c>
    </row>
    <row r="4450" spans="1:4" x14ac:dyDescent="0.25">
      <c r="A4450" s="120" t="s">
        <v>1112</v>
      </c>
      <c r="D4450" s="119" t="str">
        <f t="shared" si="69"/>
        <v xml:space="preserve"> </v>
      </c>
    </row>
    <row r="4451" spans="1:4" x14ac:dyDescent="0.25">
      <c r="A4451" s="120" t="s">
        <v>1112</v>
      </c>
      <c r="D4451" s="119" t="str">
        <f t="shared" si="69"/>
        <v xml:space="preserve"> </v>
      </c>
    </row>
    <row r="4452" spans="1:4" x14ac:dyDescent="0.25">
      <c r="A4452" s="120" t="s">
        <v>1112</v>
      </c>
      <c r="D4452" s="119" t="str">
        <f t="shared" si="69"/>
        <v xml:space="preserve"> </v>
      </c>
    </row>
    <row r="4453" spans="1:4" x14ac:dyDescent="0.25">
      <c r="A4453" s="120" t="s">
        <v>1112</v>
      </c>
      <c r="D4453" s="119" t="str">
        <f t="shared" si="69"/>
        <v xml:space="preserve"> </v>
      </c>
    </row>
    <row r="4454" spans="1:4" x14ac:dyDescent="0.25">
      <c r="A4454" s="120" t="s">
        <v>1112</v>
      </c>
      <c r="D4454" s="119" t="str">
        <f t="shared" si="69"/>
        <v xml:space="preserve"> </v>
      </c>
    </row>
    <row r="4455" spans="1:4" x14ac:dyDescent="0.25">
      <c r="A4455" s="120" t="s">
        <v>1112</v>
      </c>
      <c r="D4455" s="119" t="str">
        <f t="shared" si="69"/>
        <v xml:space="preserve"> </v>
      </c>
    </row>
    <row r="4456" spans="1:4" x14ac:dyDescent="0.25">
      <c r="A4456" s="120" t="s">
        <v>1112</v>
      </c>
      <c r="D4456" s="119" t="str">
        <f t="shared" si="69"/>
        <v xml:space="preserve"> </v>
      </c>
    </row>
    <row r="4457" spans="1:4" x14ac:dyDescent="0.25">
      <c r="A4457" s="120" t="s">
        <v>1112</v>
      </c>
      <c r="D4457" s="119" t="str">
        <f t="shared" si="69"/>
        <v xml:space="preserve"> </v>
      </c>
    </row>
    <row r="4458" spans="1:4" x14ac:dyDescent="0.25">
      <c r="A4458" s="120" t="s">
        <v>1112</v>
      </c>
      <c r="D4458" s="119" t="str">
        <f t="shared" si="69"/>
        <v xml:space="preserve"> </v>
      </c>
    </row>
    <row r="4459" spans="1:4" x14ac:dyDescent="0.25">
      <c r="A4459" s="120" t="s">
        <v>1112</v>
      </c>
      <c r="D4459" s="119" t="str">
        <f t="shared" si="69"/>
        <v xml:space="preserve"> </v>
      </c>
    </row>
    <row r="4460" spans="1:4" x14ac:dyDescent="0.25">
      <c r="A4460" s="120" t="s">
        <v>1112</v>
      </c>
      <c r="D4460" s="119" t="str">
        <f t="shared" si="69"/>
        <v xml:space="preserve"> </v>
      </c>
    </row>
    <row r="4461" spans="1:4" x14ac:dyDescent="0.25">
      <c r="A4461" s="120" t="s">
        <v>1112</v>
      </c>
      <c r="D4461" s="119" t="str">
        <f t="shared" si="69"/>
        <v xml:space="preserve"> </v>
      </c>
    </row>
    <row r="4462" spans="1:4" x14ac:dyDescent="0.25">
      <c r="A4462" s="120" t="s">
        <v>1112</v>
      </c>
      <c r="D4462" s="119" t="str">
        <f t="shared" si="69"/>
        <v xml:space="preserve"> </v>
      </c>
    </row>
    <row r="4463" spans="1:4" x14ac:dyDescent="0.25">
      <c r="A4463" s="120" t="s">
        <v>1112</v>
      </c>
      <c r="D4463" s="119" t="str">
        <f t="shared" si="69"/>
        <v xml:space="preserve"> </v>
      </c>
    </row>
    <row r="4464" spans="1:4" x14ac:dyDescent="0.25">
      <c r="A4464" s="120" t="s">
        <v>1112</v>
      </c>
      <c r="D4464" s="119" t="str">
        <f t="shared" si="69"/>
        <v xml:space="preserve"> </v>
      </c>
    </row>
    <row r="4465" spans="1:4" x14ac:dyDescent="0.25">
      <c r="A4465" s="120" t="s">
        <v>1112</v>
      </c>
      <c r="D4465" s="119" t="str">
        <f t="shared" si="69"/>
        <v xml:space="preserve"> </v>
      </c>
    </row>
    <row r="4466" spans="1:4" x14ac:dyDescent="0.25">
      <c r="A4466" s="120" t="s">
        <v>1112</v>
      </c>
      <c r="D4466" s="119" t="str">
        <f t="shared" si="69"/>
        <v xml:space="preserve"> </v>
      </c>
    </row>
    <row r="4467" spans="1:4" x14ac:dyDescent="0.25">
      <c r="A4467" s="120" t="s">
        <v>1112</v>
      </c>
      <c r="D4467" s="119" t="str">
        <f t="shared" si="69"/>
        <v xml:space="preserve"> </v>
      </c>
    </row>
    <row r="4468" spans="1:4" x14ac:dyDescent="0.25">
      <c r="A4468" s="120" t="s">
        <v>1112</v>
      </c>
      <c r="D4468" s="119" t="str">
        <f t="shared" si="69"/>
        <v xml:space="preserve"> </v>
      </c>
    </row>
    <row r="4469" spans="1:4" x14ac:dyDescent="0.25">
      <c r="A4469" s="120" t="s">
        <v>1112</v>
      </c>
      <c r="D4469" s="119" t="str">
        <f t="shared" si="69"/>
        <v xml:space="preserve"> </v>
      </c>
    </row>
    <row r="4470" spans="1:4" x14ac:dyDescent="0.25">
      <c r="A4470" s="120" t="s">
        <v>1112</v>
      </c>
      <c r="D4470" s="119" t="str">
        <f t="shared" si="69"/>
        <v xml:space="preserve"> </v>
      </c>
    </row>
    <row r="4471" spans="1:4" x14ac:dyDescent="0.25">
      <c r="A4471" s="120" t="s">
        <v>1112</v>
      </c>
      <c r="D4471" s="119" t="str">
        <f t="shared" si="69"/>
        <v xml:space="preserve"> </v>
      </c>
    </row>
    <row r="4472" spans="1:4" x14ac:dyDescent="0.25">
      <c r="A4472" s="120" t="s">
        <v>1112</v>
      </c>
      <c r="D4472" s="119" t="str">
        <f t="shared" si="69"/>
        <v xml:space="preserve"> </v>
      </c>
    </row>
    <row r="4473" spans="1:4" x14ac:dyDescent="0.25">
      <c r="A4473" s="120" t="s">
        <v>1112</v>
      </c>
      <c r="D4473" s="119" t="str">
        <f t="shared" si="69"/>
        <v xml:space="preserve"> </v>
      </c>
    </row>
    <row r="4474" spans="1:4" x14ac:dyDescent="0.25">
      <c r="A4474" s="120" t="s">
        <v>1112</v>
      </c>
      <c r="D4474" s="119" t="str">
        <f t="shared" si="69"/>
        <v xml:space="preserve"> </v>
      </c>
    </row>
    <row r="4475" spans="1:4" x14ac:dyDescent="0.25">
      <c r="A4475" s="120" t="s">
        <v>1112</v>
      </c>
      <c r="D4475" s="119" t="str">
        <f t="shared" si="69"/>
        <v xml:space="preserve"> </v>
      </c>
    </row>
    <row r="4476" spans="1:4" x14ac:dyDescent="0.25">
      <c r="A4476" s="120" t="s">
        <v>1112</v>
      </c>
      <c r="D4476" s="119" t="str">
        <f t="shared" si="69"/>
        <v xml:space="preserve"> </v>
      </c>
    </row>
    <row r="4477" spans="1:4" x14ac:dyDescent="0.25">
      <c r="A4477" s="120" t="s">
        <v>1112</v>
      </c>
      <c r="D4477" s="119" t="str">
        <f t="shared" si="69"/>
        <v xml:space="preserve"> </v>
      </c>
    </row>
    <row r="4478" spans="1:4" x14ac:dyDescent="0.25">
      <c r="A4478" s="120" t="s">
        <v>1112</v>
      </c>
      <c r="D4478" s="119" t="str">
        <f t="shared" si="69"/>
        <v xml:space="preserve"> </v>
      </c>
    </row>
    <row r="4479" spans="1:4" x14ac:dyDescent="0.25">
      <c r="A4479" s="120" t="s">
        <v>1112</v>
      </c>
      <c r="D4479" s="119" t="str">
        <f t="shared" si="69"/>
        <v xml:space="preserve"> </v>
      </c>
    </row>
    <row r="4480" spans="1:4" x14ac:dyDescent="0.25">
      <c r="A4480" s="120" t="s">
        <v>1112</v>
      </c>
      <c r="D4480" s="119" t="str">
        <f t="shared" si="69"/>
        <v xml:space="preserve"> </v>
      </c>
    </row>
    <row r="4481" spans="1:4" x14ac:dyDescent="0.25">
      <c r="A4481" s="120" t="s">
        <v>1112</v>
      </c>
      <c r="D4481" s="119" t="str">
        <f t="shared" si="69"/>
        <v xml:space="preserve"> </v>
      </c>
    </row>
    <row r="4482" spans="1:4" x14ac:dyDescent="0.25">
      <c r="A4482" s="120" t="s">
        <v>1112</v>
      </c>
      <c r="D4482" s="119" t="str">
        <f t="shared" si="69"/>
        <v xml:space="preserve"> </v>
      </c>
    </row>
    <row r="4483" spans="1:4" x14ac:dyDescent="0.25">
      <c r="A4483" s="120" t="s">
        <v>1112</v>
      </c>
      <c r="D4483" s="119" t="str">
        <f t="shared" ref="D4483:D4546" si="70">B4483&amp;" "&amp;C4483</f>
        <v xml:space="preserve"> </v>
      </c>
    </row>
    <row r="4484" spans="1:4" x14ac:dyDescent="0.25">
      <c r="A4484" s="120" t="s">
        <v>1112</v>
      </c>
      <c r="D4484" s="119" t="str">
        <f t="shared" si="70"/>
        <v xml:space="preserve"> </v>
      </c>
    </row>
    <row r="4485" spans="1:4" x14ac:dyDescent="0.25">
      <c r="A4485" s="120" t="s">
        <v>1112</v>
      </c>
      <c r="D4485" s="119" t="str">
        <f t="shared" si="70"/>
        <v xml:space="preserve"> </v>
      </c>
    </row>
    <row r="4486" spans="1:4" x14ac:dyDescent="0.25">
      <c r="A4486" s="120" t="s">
        <v>1112</v>
      </c>
      <c r="D4486" s="119" t="str">
        <f t="shared" si="70"/>
        <v xml:space="preserve"> </v>
      </c>
    </row>
    <row r="4487" spans="1:4" x14ac:dyDescent="0.25">
      <c r="A4487" s="120" t="s">
        <v>1112</v>
      </c>
      <c r="D4487" s="119" t="str">
        <f t="shared" si="70"/>
        <v xml:space="preserve"> </v>
      </c>
    </row>
    <row r="4488" spans="1:4" x14ac:dyDescent="0.25">
      <c r="A4488" s="120" t="s">
        <v>1112</v>
      </c>
      <c r="D4488" s="119" t="str">
        <f t="shared" si="70"/>
        <v xml:space="preserve"> </v>
      </c>
    </row>
    <row r="4489" spans="1:4" x14ac:dyDescent="0.25">
      <c r="A4489" s="120" t="s">
        <v>1112</v>
      </c>
      <c r="D4489" s="119" t="str">
        <f t="shared" si="70"/>
        <v xml:space="preserve"> </v>
      </c>
    </row>
    <row r="4490" spans="1:4" x14ac:dyDescent="0.25">
      <c r="A4490" s="120" t="s">
        <v>1112</v>
      </c>
      <c r="D4490" s="119" t="str">
        <f t="shared" si="70"/>
        <v xml:space="preserve"> </v>
      </c>
    </row>
    <row r="4491" spans="1:4" x14ac:dyDescent="0.25">
      <c r="A4491" s="120" t="s">
        <v>1112</v>
      </c>
      <c r="D4491" s="119" t="str">
        <f t="shared" si="70"/>
        <v xml:space="preserve"> </v>
      </c>
    </row>
    <row r="4492" spans="1:4" x14ac:dyDescent="0.25">
      <c r="A4492" s="120" t="s">
        <v>1112</v>
      </c>
      <c r="D4492" s="119" t="str">
        <f t="shared" si="70"/>
        <v xml:space="preserve"> </v>
      </c>
    </row>
    <row r="4493" spans="1:4" x14ac:dyDescent="0.25">
      <c r="A4493" s="120" t="s">
        <v>1112</v>
      </c>
      <c r="D4493" s="119" t="str">
        <f t="shared" si="70"/>
        <v xml:space="preserve"> </v>
      </c>
    </row>
    <row r="4494" spans="1:4" x14ac:dyDescent="0.25">
      <c r="A4494" s="120" t="s">
        <v>1112</v>
      </c>
      <c r="D4494" s="119" t="str">
        <f t="shared" si="70"/>
        <v xml:space="preserve"> </v>
      </c>
    </row>
    <row r="4495" spans="1:4" x14ac:dyDescent="0.25">
      <c r="A4495" s="120" t="s">
        <v>1112</v>
      </c>
      <c r="D4495" s="119" t="str">
        <f t="shared" si="70"/>
        <v xml:space="preserve"> </v>
      </c>
    </row>
    <row r="4496" spans="1:4" x14ac:dyDescent="0.25">
      <c r="A4496" s="120" t="s">
        <v>1112</v>
      </c>
      <c r="D4496" s="119" t="str">
        <f t="shared" si="70"/>
        <v xml:space="preserve"> </v>
      </c>
    </row>
    <row r="4497" spans="1:4" x14ac:dyDescent="0.25">
      <c r="A4497" s="120" t="s">
        <v>1112</v>
      </c>
      <c r="D4497" s="119" t="str">
        <f t="shared" si="70"/>
        <v xml:space="preserve"> </v>
      </c>
    </row>
    <row r="4498" spans="1:4" x14ac:dyDescent="0.25">
      <c r="A4498" s="120" t="s">
        <v>1112</v>
      </c>
      <c r="D4498" s="119" t="str">
        <f t="shared" si="70"/>
        <v xml:space="preserve"> </v>
      </c>
    </row>
    <row r="4499" spans="1:4" x14ac:dyDescent="0.25">
      <c r="A4499" s="120" t="s">
        <v>1112</v>
      </c>
      <c r="D4499" s="119" t="str">
        <f t="shared" si="70"/>
        <v xml:space="preserve"> </v>
      </c>
    </row>
    <row r="4500" spans="1:4" x14ac:dyDescent="0.25">
      <c r="A4500" s="120" t="s">
        <v>1112</v>
      </c>
      <c r="D4500" s="119" t="str">
        <f t="shared" si="70"/>
        <v xml:space="preserve"> </v>
      </c>
    </row>
    <row r="4501" spans="1:4" x14ac:dyDescent="0.25">
      <c r="A4501" s="120" t="s">
        <v>1112</v>
      </c>
      <c r="D4501" s="119" t="str">
        <f t="shared" si="70"/>
        <v xml:space="preserve"> </v>
      </c>
    </row>
    <row r="4502" spans="1:4" x14ac:dyDescent="0.25">
      <c r="A4502" s="120" t="s">
        <v>1112</v>
      </c>
      <c r="D4502" s="119" t="str">
        <f t="shared" si="70"/>
        <v xml:space="preserve"> </v>
      </c>
    </row>
    <row r="4503" spans="1:4" x14ac:dyDescent="0.25">
      <c r="A4503" s="120" t="s">
        <v>1112</v>
      </c>
      <c r="D4503" s="119" t="str">
        <f t="shared" si="70"/>
        <v xml:space="preserve"> </v>
      </c>
    </row>
    <row r="4504" spans="1:4" x14ac:dyDescent="0.25">
      <c r="A4504" s="120" t="s">
        <v>1112</v>
      </c>
      <c r="D4504" s="119" t="str">
        <f t="shared" si="70"/>
        <v xml:space="preserve"> </v>
      </c>
    </row>
    <row r="4505" spans="1:4" x14ac:dyDescent="0.25">
      <c r="A4505" s="120" t="s">
        <v>1112</v>
      </c>
      <c r="D4505" s="119" t="str">
        <f t="shared" si="70"/>
        <v xml:space="preserve"> </v>
      </c>
    </row>
    <row r="4506" spans="1:4" x14ac:dyDescent="0.25">
      <c r="A4506" s="120" t="s">
        <v>1112</v>
      </c>
      <c r="D4506" s="119" t="str">
        <f t="shared" si="70"/>
        <v xml:space="preserve"> </v>
      </c>
    </row>
    <row r="4507" spans="1:4" x14ac:dyDescent="0.25">
      <c r="A4507" s="120" t="s">
        <v>1112</v>
      </c>
      <c r="D4507" s="119" t="str">
        <f t="shared" si="70"/>
        <v xml:space="preserve"> </v>
      </c>
    </row>
    <row r="4508" spans="1:4" x14ac:dyDescent="0.25">
      <c r="A4508" s="120" t="s">
        <v>1112</v>
      </c>
      <c r="D4508" s="119" t="str">
        <f t="shared" si="70"/>
        <v xml:space="preserve"> </v>
      </c>
    </row>
    <row r="4509" spans="1:4" x14ac:dyDescent="0.25">
      <c r="A4509" s="120" t="s">
        <v>1112</v>
      </c>
      <c r="D4509" s="119" t="str">
        <f t="shared" si="70"/>
        <v xml:space="preserve"> </v>
      </c>
    </row>
    <row r="4510" spans="1:4" x14ac:dyDescent="0.25">
      <c r="A4510" s="120" t="s">
        <v>1112</v>
      </c>
      <c r="D4510" s="119" t="str">
        <f t="shared" si="70"/>
        <v xml:space="preserve"> </v>
      </c>
    </row>
    <row r="4511" spans="1:4" x14ac:dyDescent="0.25">
      <c r="A4511" s="120" t="s">
        <v>1112</v>
      </c>
      <c r="D4511" s="119" t="str">
        <f t="shared" si="70"/>
        <v xml:space="preserve"> </v>
      </c>
    </row>
    <row r="4512" spans="1:4" x14ac:dyDescent="0.25">
      <c r="A4512" s="120" t="s">
        <v>1112</v>
      </c>
      <c r="D4512" s="119" t="str">
        <f t="shared" si="70"/>
        <v xml:space="preserve"> </v>
      </c>
    </row>
    <row r="4513" spans="1:4" x14ac:dyDescent="0.25">
      <c r="A4513" s="120" t="s">
        <v>1112</v>
      </c>
      <c r="D4513" s="119" t="str">
        <f t="shared" si="70"/>
        <v xml:space="preserve"> </v>
      </c>
    </row>
    <row r="4514" spans="1:4" x14ac:dyDescent="0.25">
      <c r="A4514" s="120" t="s">
        <v>1112</v>
      </c>
      <c r="D4514" s="119" t="str">
        <f t="shared" si="70"/>
        <v xml:space="preserve"> </v>
      </c>
    </row>
    <row r="4515" spans="1:4" x14ac:dyDescent="0.25">
      <c r="A4515" s="120" t="s">
        <v>1112</v>
      </c>
      <c r="D4515" s="119" t="str">
        <f t="shared" si="70"/>
        <v xml:space="preserve"> </v>
      </c>
    </row>
    <row r="4516" spans="1:4" x14ac:dyDescent="0.25">
      <c r="A4516" s="120" t="s">
        <v>1112</v>
      </c>
      <c r="D4516" s="119" t="str">
        <f t="shared" si="70"/>
        <v xml:space="preserve"> </v>
      </c>
    </row>
    <row r="4517" spans="1:4" x14ac:dyDescent="0.25">
      <c r="A4517" s="120" t="s">
        <v>1112</v>
      </c>
      <c r="D4517" s="119" t="str">
        <f t="shared" si="70"/>
        <v xml:space="preserve"> </v>
      </c>
    </row>
    <row r="4518" spans="1:4" x14ac:dyDescent="0.25">
      <c r="A4518" s="120" t="s">
        <v>1112</v>
      </c>
      <c r="D4518" s="119" t="str">
        <f t="shared" si="70"/>
        <v xml:space="preserve"> </v>
      </c>
    </row>
    <row r="4519" spans="1:4" x14ac:dyDescent="0.25">
      <c r="A4519" s="120" t="s">
        <v>1112</v>
      </c>
      <c r="D4519" s="119" t="str">
        <f t="shared" si="70"/>
        <v xml:space="preserve"> </v>
      </c>
    </row>
    <row r="4520" spans="1:4" x14ac:dyDescent="0.25">
      <c r="A4520" s="120" t="s">
        <v>1112</v>
      </c>
      <c r="D4520" s="119" t="str">
        <f t="shared" si="70"/>
        <v xml:space="preserve"> </v>
      </c>
    </row>
    <row r="4521" spans="1:4" x14ac:dyDescent="0.25">
      <c r="A4521" s="120" t="s">
        <v>1112</v>
      </c>
      <c r="D4521" s="119" t="str">
        <f t="shared" si="70"/>
        <v xml:space="preserve"> </v>
      </c>
    </row>
    <row r="4522" spans="1:4" x14ac:dyDescent="0.25">
      <c r="A4522" s="120" t="s">
        <v>1112</v>
      </c>
      <c r="D4522" s="119" t="str">
        <f t="shared" si="70"/>
        <v xml:space="preserve"> </v>
      </c>
    </row>
    <row r="4523" spans="1:4" x14ac:dyDescent="0.25">
      <c r="A4523" s="120" t="s">
        <v>1112</v>
      </c>
      <c r="D4523" s="119" t="str">
        <f t="shared" si="70"/>
        <v xml:space="preserve"> </v>
      </c>
    </row>
    <row r="4524" spans="1:4" x14ac:dyDescent="0.25">
      <c r="A4524" s="120" t="s">
        <v>1112</v>
      </c>
      <c r="D4524" s="119" t="str">
        <f t="shared" si="70"/>
        <v xml:space="preserve"> </v>
      </c>
    </row>
    <row r="4525" spans="1:4" x14ac:dyDescent="0.25">
      <c r="A4525" s="120" t="s">
        <v>1112</v>
      </c>
      <c r="D4525" s="119" t="str">
        <f t="shared" si="70"/>
        <v xml:space="preserve"> </v>
      </c>
    </row>
    <row r="4526" spans="1:4" x14ac:dyDescent="0.25">
      <c r="A4526" s="120" t="s">
        <v>1112</v>
      </c>
      <c r="D4526" s="119" t="str">
        <f t="shared" si="70"/>
        <v xml:space="preserve"> </v>
      </c>
    </row>
    <row r="4527" spans="1:4" x14ac:dyDescent="0.25">
      <c r="A4527" s="120" t="s">
        <v>1112</v>
      </c>
      <c r="D4527" s="119" t="str">
        <f t="shared" si="70"/>
        <v xml:space="preserve"> </v>
      </c>
    </row>
    <row r="4528" spans="1:4" x14ac:dyDescent="0.25">
      <c r="A4528" s="120" t="s">
        <v>1112</v>
      </c>
      <c r="D4528" s="119" t="str">
        <f t="shared" si="70"/>
        <v xml:space="preserve"> </v>
      </c>
    </row>
    <row r="4529" spans="1:4" x14ac:dyDescent="0.25">
      <c r="A4529" s="120" t="s">
        <v>1112</v>
      </c>
      <c r="D4529" s="119" t="str">
        <f t="shared" si="70"/>
        <v xml:space="preserve"> </v>
      </c>
    </row>
    <row r="4530" spans="1:4" x14ac:dyDescent="0.25">
      <c r="A4530" s="120" t="s">
        <v>1112</v>
      </c>
      <c r="D4530" s="119" t="str">
        <f t="shared" si="70"/>
        <v xml:space="preserve"> </v>
      </c>
    </row>
    <row r="4531" spans="1:4" x14ac:dyDescent="0.25">
      <c r="A4531" s="120" t="s">
        <v>1112</v>
      </c>
      <c r="D4531" s="119" t="str">
        <f t="shared" si="70"/>
        <v xml:space="preserve"> </v>
      </c>
    </row>
    <row r="4532" spans="1:4" x14ac:dyDescent="0.25">
      <c r="A4532" s="120" t="s">
        <v>1112</v>
      </c>
      <c r="D4532" s="119" t="str">
        <f t="shared" si="70"/>
        <v xml:space="preserve"> </v>
      </c>
    </row>
    <row r="4533" spans="1:4" x14ac:dyDescent="0.25">
      <c r="A4533" s="120" t="s">
        <v>1112</v>
      </c>
      <c r="D4533" s="119" t="str">
        <f t="shared" si="70"/>
        <v xml:space="preserve"> </v>
      </c>
    </row>
    <row r="4534" spans="1:4" x14ac:dyDescent="0.25">
      <c r="A4534" s="120" t="s">
        <v>1112</v>
      </c>
      <c r="D4534" s="119" t="str">
        <f t="shared" si="70"/>
        <v xml:space="preserve"> </v>
      </c>
    </row>
    <row r="4535" spans="1:4" x14ac:dyDescent="0.25">
      <c r="A4535" s="120" t="s">
        <v>1112</v>
      </c>
      <c r="D4535" s="119" t="str">
        <f t="shared" si="70"/>
        <v xml:space="preserve"> </v>
      </c>
    </row>
    <row r="4536" spans="1:4" x14ac:dyDescent="0.25">
      <c r="A4536" s="120" t="s">
        <v>1112</v>
      </c>
      <c r="D4536" s="119" t="str">
        <f t="shared" si="70"/>
        <v xml:space="preserve"> </v>
      </c>
    </row>
    <row r="4537" spans="1:4" x14ac:dyDescent="0.25">
      <c r="A4537" s="120" t="s">
        <v>1112</v>
      </c>
      <c r="D4537" s="119" t="str">
        <f t="shared" si="70"/>
        <v xml:space="preserve"> </v>
      </c>
    </row>
    <row r="4538" spans="1:4" x14ac:dyDescent="0.25">
      <c r="A4538" s="120" t="s">
        <v>1112</v>
      </c>
      <c r="D4538" s="119" t="str">
        <f t="shared" si="70"/>
        <v xml:space="preserve"> </v>
      </c>
    </row>
    <row r="4539" spans="1:4" x14ac:dyDescent="0.25">
      <c r="A4539" s="120" t="s">
        <v>1112</v>
      </c>
      <c r="D4539" s="119" t="str">
        <f t="shared" si="70"/>
        <v xml:space="preserve"> </v>
      </c>
    </row>
    <row r="4540" spans="1:4" x14ac:dyDescent="0.25">
      <c r="A4540" s="120" t="s">
        <v>1112</v>
      </c>
      <c r="D4540" s="119" t="str">
        <f t="shared" si="70"/>
        <v xml:space="preserve"> </v>
      </c>
    </row>
    <row r="4541" spans="1:4" x14ac:dyDescent="0.25">
      <c r="A4541" s="120" t="s">
        <v>1112</v>
      </c>
      <c r="D4541" s="119" t="str">
        <f t="shared" si="70"/>
        <v xml:space="preserve"> </v>
      </c>
    </row>
    <row r="4542" spans="1:4" x14ac:dyDescent="0.25">
      <c r="A4542" s="120" t="s">
        <v>1112</v>
      </c>
      <c r="D4542" s="119" t="str">
        <f t="shared" si="70"/>
        <v xml:space="preserve"> </v>
      </c>
    </row>
    <row r="4543" spans="1:4" x14ac:dyDescent="0.25">
      <c r="A4543" s="120" t="s">
        <v>1112</v>
      </c>
      <c r="D4543" s="119" t="str">
        <f t="shared" si="70"/>
        <v xml:space="preserve"> </v>
      </c>
    </row>
    <row r="4544" spans="1:4" x14ac:dyDescent="0.25">
      <c r="A4544" s="120" t="s">
        <v>1112</v>
      </c>
      <c r="D4544" s="119" t="str">
        <f t="shared" si="70"/>
        <v xml:space="preserve"> </v>
      </c>
    </row>
    <row r="4545" spans="1:4" x14ac:dyDescent="0.25">
      <c r="A4545" s="120" t="s">
        <v>1112</v>
      </c>
      <c r="D4545" s="119" t="str">
        <f t="shared" si="70"/>
        <v xml:space="preserve"> </v>
      </c>
    </row>
    <row r="4546" spans="1:4" x14ac:dyDescent="0.25">
      <c r="A4546" s="120" t="s">
        <v>1112</v>
      </c>
      <c r="D4546" s="119" t="str">
        <f t="shared" si="70"/>
        <v xml:space="preserve"> </v>
      </c>
    </row>
    <row r="4547" spans="1:4" x14ac:dyDescent="0.25">
      <c r="A4547" s="120" t="s">
        <v>1112</v>
      </c>
      <c r="D4547" s="119" t="str">
        <f t="shared" ref="D4547:D4610" si="71">B4547&amp;" "&amp;C4547</f>
        <v xml:space="preserve"> </v>
      </c>
    </row>
    <row r="4548" spans="1:4" x14ac:dyDescent="0.25">
      <c r="A4548" s="120" t="s">
        <v>1112</v>
      </c>
      <c r="D4548" s="119" t="str">
        <f t="shared" si="71"/>
        <v xml:space="preserve"> </v>
      </c>
    </row>
    <row r="4549" spans="1:4" x14ac:dyDescent="0.25">
      <c r="A4549" s="120" t="s">
        <v>1112</v>
      </c>
      <c r="D4549" s="119" t="str">
        <f t="shared" si="71"/>
        <v xml:space="preserve"> </v>
      </c>
    </row>
    <row r="4550" spans="1:4" x14ac:dyDescent="0.25">
      <c r="A4550" s="120" t="s">
        <v>1112</v>
      </c>
      <c r="D4550" s="119" t="str">
        <f t="shared" si="71"/>
        <v xml:space="preserve"> </v>
      </c>
    </row>
    <row r="4551" spans="1:4" x14ac:dyDescent="0.25">
      <c r="A4551" s="120" t="s">
        <v>1112</v>
      </c>
      <c r="D4551" s="119" t="str">
        <f t="shared" si="71"/>
        <v xml:space="preserve"> </v>
      </c>
    </row>
    <row r="4552" spans="1:4" x14ac:dyDescent="0.25">
      <c r="A4552" s="120" t="s">
        <v>1112</v>
      </c>
      <c r="D4552" s="119" t="str">
        <f t="shared" si="71"/>
        <v xml:space="preserve"> </v>
      </c>
    </row>
    <row r="4553" spans="1:4" x14ac:dyDescent="0.25">
      <c r="A4553" s="120" t="s">
        <v>1112</v>
      </c>
      <c r="D4553" s="119" t="str">
        <f t="shared" si="71"/>
        <v xml:space="preserve"> </v>
      </c>
    </row>
    <row r="4554" spans="1:4" x14ac:dyDescent="0.25">
      <c r="A4554" s="120" t="s">
        <v>1112</v>
      </c>
      <c r="D4554" s="119" t="str">
        <f t="shared" si="71"/>
        <v xml:space="preserve"> </v>
      </c>
    </row>
    <row r="4555" spans="1:4" x14ac:dyDescent="0.25">
      <c r="A4555" s="120" t="s">
        <v>1112</v>
      </c>
      <c r="D4555" s="119" t="str">
        <f t="shared" si="71"/>
        <v xml:space="preserve"> </v>
      </c>
    </row>
    <row r="4556" spans="1:4" x14ac:dyDescent="0.25">
      <c r="A4556" s="120" t="s">
        <v>1112</v>
      </c>
      <c r="D4556" s="119" t="str">
        <f t="shared" si="71"/>
        <v xml:space="preserve"> </v>
      </c>
    </row>
    <row r="4557" spans="1:4" x14ac:dyDescent="0.25">
      <c r="A4557" s="120" t="s">
        <v>1112</v>
      </c>
      <c r="D4557" s="119" t="str">
        <f t="shared" si="71"/>
        <v xml:space="preserve"> </v>
      </c>
    </row>
    <row r="4558" spans="1:4" x14ac:dyDescent="0.25">
      <c r="A4558" s="120" t="s">
        <v>1112</v>
      </c>
      <c r="D4558" s="119" t="str">
        <f t="shared" si="71"/>
        <v xml:space="preserve"> </v>
      </c>
    </row>
    <row r="4559" spans="1:4" x14ac:dyDescent="0.25">
      <c r="A4559" s="120" t="s">
        <v>1112</v>
      </c>
      <c r="D4559" s="119" t="str">
        <f t="shared" si="71"/>
        <v xml:space="preserve"> </v>
      </c>
    </row>
    <row r="4560" spans="1:4" x14ac:dyDescent="0.25">
      <c r="A4560" s="120" t="s">
        <v>1112</v>
      </c>
      <c r="D4560" s="119" t="str">
        <f t="shared" si="71"/>
        <v xml:space="preserve"> </v>
      </c>
    </row>
    <row r="4561" spans="1:4" x14ac:dyDescent="0.25">
      <c r="A4561" s="120" t="s">
        <v>1112</v>
      </c>
      <c r="D4561" s="119" t="str">
        <f t="shared" si="71"/>
        <v xml:space="preserve"> </v>
      </c>
    </row>
    <row r="4562" spans="1:4" x14ac:dyDescent="0.25">
      <c r="A4562" s="120" t="s">
        <v>1112</v>
      </c>
      <c r="D4562" s="119" t="str">
        <f t="shared" si="71"/>
        <v xml:space="preserve"> </v>
      </c>
    </row>
    <row r="4563" spans="1:4" x14ac:dyDescent="0.25">
      <c r="A4563" s="120" t="s">
        <v>1112</v>
      </c>
      <c r="D4563" s="119" t="str">
        <f t="shared" si="71"/>
        <v xml:space="preserve"> </v>
      </c>
    </row>
    <row r="4564" spans="1:4" x14ac:dyDescent="0.25">
      <c r="A4564" s="120" t="s">
        <v>1112</v>
      </c>
      <c r="D4564" s="119" t="str">
        <f t="shared" si="71"/>
        <v xml:space="preserve"> </v>
      </c>
    </row>
    <row r="4565" spans="1:4" x14ac:dyDescent="0.25">
      <c r="A4565" s="120" t="s">
        <v>1112</v>
      </c>
      <c r="D4565" s="119" t="str">
        <f t="shared" si="71"/>
        <v xml:space="preserve"> </v>
      </c>
    </row>
    <row r="4566" spans="1:4" x14ac:dyDescent="0.25">
      <c r="A4566" s="120" t="s">
        <v>1112</v>
      </c>
      <c r="D4566" s="119" t="str">
        <f t="shared" si="71"/>
        <v xml:space="preserve"> </v>
      </c>
    </row>
    <row r="4567" spans="1:4" x14ac:dyDescent="0.25">
      <c r="A4567" s="120" t="s">
        <v>1112</v>
      </c>
      <c r="D4567" s="119" t="str">
        <f t="shared" si="71"/>
        <v xml:space="preserve"> </v>
      </c>
    </row>
    <row r="4568" spans="1:4" x14ac:dyDescent="0.25">
      <c r="A4568" s="120" t="s">
        <v>1112</v>
      </c>
      <c r="D4568" s="119" t="str">
        <f t="shared" si="71"/>
        <v xml:space="preserve"> </v>
      </c>
    </row>
    <row r="4569" spans="1:4" x14ac:dyDescent="0.25">
      <c r="A4569" s="120" t="s">
        <v>1112</v>
      </c>
      <c r="D4569" s="119" t="str">
        <f t="shared" si="71"/>
        <v xml:space="preserve"> </v>
      </c>
    </row>
    <row r="4570" spans="1:4" x14ac:dyDescent="0.25">
      <c r="A4570" s="120" t="s">
        <v>1112</v>
      </c>
      <c r="D4570" s="119" t="str">
        <f t="shared" si="71"/>
        <v xml:space="preserve"> </v>
      </c>
    </row>
    <row r="4571" spans="1:4" x14ac:dyDescent="0.25">
      <c r="A4571" s="120" t="s">
        <v>1112</v>
      </c>
      <c r="D4571" s="119" t="str">
        <f t="shared" si="71"/>
        <v xml:space="preserve"> </v>
      </c>
    </row>
    <row r="4572" spans="1:4" x14ac:dyDescent="0.25">
      <c r="A4572" s="120" t="s">
        <v>1112</v>
      </c>
      <c r="D4572" s="119" t="str">
        <f t="shared" si="71"/>
        <v xml:space="preserve"> </v>
      </c>
    </row>
    <row r="4573" spans="1:4" x14ac:dyDescent="0.25">
      <c r="A4573" s="120" t="s">
        <v>1112</v>
      </c>
      <c r="D4573" s="119" t="str">
        <f t="shared" si="71"/>
        <v xml:space="preserve"> </v>
      </c>
    </row>
    <row r="4574" spans="1:4" x14ac:dyDescent="0.25">
      <c r="A4574" s="120" t="s">
        <v>1112</v>
      </c>
      <c r="D4574" s="119" t="str">
        <f t="shared" si="71"/>
        <v xml:space="preserve"> </v>
      </c>
    </row>
    <row r="4575" spans="1:4" x14ac:dyDescent="0.25">
      <c r="A4575" s="120" t="s">
        <v>1112</v>
      </c>
      <c r="D4575" s="119" t="str">
        <f t="shared" si="71"/>
        <v xml:space="preserve"> </v>
      </c>
    </row>
    <row r="4576" spans="1:4" x14ac:dyDescent="0.25">
      <c r="A4576" s="120" t="s">
        <v>1112</v>
      </c>
      <c r="D4576" s="119" t="str">
        <f t="shared" si="71"/>
        <v xml:space="preserve"> </v>
      </c>
    </row>
    <row r="4577" spans="1:4" x14ac:dyDescent="0.25">
      <c r="A4577" s="120" t="s">
        <v>1112</v>
      </c>
      <c r="D4577" s="119" t="str">
        <f t="shared" si="71"/>
        <v xml:space="preserve"> </v>
      </c>
    </row>
    <row r="4578" spans="1:4" x14ac:dyDescent="0.25">
      <c r="A4578" s="120" t="s">
        <v>1112</v>
      </c>
      <c r="D4578" s="119" t="str">
        <f t="shared" si="71"/>
        <v xml:space="preserve"> </v>
      </c>
    </row>
    <row r="4579" spans="1:4" x14ac:dyDescent="0.25">
      <c r="A4579" s="120" t="s">
        <v>1112</v>
      </c>
      <c r="D4579" s="119" t="str">
        <f t="shared" si="71"/>
        <v xml:space="preserve"> </v>
      </c>
    </row>
    <row r="4580" spans="1:4" x14ac:dyDescent="0.25">
      <c r="A4580" s="120" t="s">
        <v>1112</v>
      </c>
      <c r="D4580" s="119" t="str">
        <f t="shared" si="71"/>
        <v xml:space="preserve"> </v>
      </c>
    </row>
    <row r="4581" spans="1:4" x14ac:dyDescent="0.25">
      <c r="A4581" s="120" t="s">
        <v>1112</v>
      </c>
      <c r="D4581" s="119" t="str">
        <f t="shared" si="71"/>
        <v xml:space="preserve"> </v>
      </c>
    </row>
    <row r="4582" spans="1:4" x14ac:dyDescent="0.25">
      <c r="A4582" s="120" t="s">
        <v>1112</v>
      </c>
      <c r="D4582" s="119" t="str">
        <f t="shared" si="71"/>
        <v xml:space="preserve"> </v>
      </c>
    </row>
    <row r="4583" spans="1:4" x14ac:dyDescent="0.25">
      <c r="A4583" s="120" t="s">
        <v>1112</v>
      </c>
      <c r="D4583" s="119" t="str">
        <f t="shared" si="71"/>
        <v xml:space="preserve"> </v>
      </c>
    </row>
    <row r="4584" spans="1:4" x14ac:dyDescent="0.25">
      <c r="A4584" s="120" t="s">
        <v>1112</v>
      </c>
      <c r="D4584" s="119" t="str">
        <f t="shared" si="71"/>
        <v xml:space="preserve"> </v>
      </c>
    </row>
    <row r="4585" spans="1:4" x14ac:dyDescent="0.25">
      <c r="A4585" s="120" t="s">
        <v>1112</v>
      </c>
      <c r="D4585" s="119" t="str">
        <f t="shared" si="71"/>
        <v xml:space="preserve"> </v>
      </c>
    </row>
    <row r="4586" spans="1:4" x14ac:dyDescent="0.25">
      <c r="A4586" s="120" t="s">
        <v>1112</v>
      </c>
      <c r="D4586" s="119" t="str">
        <f t="shared" si="71"/>
        <v xml:space="preserve"> </v>
      </c>
    </row>
    <row r="4587" spans="1:4" x14ac:dyDescent="0.25">
      <c r="A4587" s="120" t="s">
        <v>1112</v>
      </c>
      <c r="D4587" s="119" t="str">
        <f t="shared" si="71"/>
        <v xml:space="preserve"> </v>
      </c>
    </row>
    <row r="4588" spans="1:4" x14ac:dyDescent="0.25">
      <c r="A4588" s="120" t="s">
        <v>1112</v>
      </c>
      <c r="D4588" s="119" t="str">
        <f t="shared" si="71"/>
        <v xml:space="preserve"> </v>
      </c>
    </row>
    <row r="4589" spans="1:4" x14ac:dyDescent="0.25">
      <c r="A4589" s="120" t="s">
        <v>1112</v>
      </c>
      <c r="D4589" s="119" t="str">
        <f t="shared" si="71"/>
        <v xml:space="preserve"> </v>
      </c>
    </row>
    <row r="4590" spans="1:4" x14ac:dyDescent="0.25">
      <c r="A4590" s="120" t="s">
        <v>1112</v>
      </c>
      <c r="D4590" s="119" t="str">
        <f t="shared" si="71"/>
        <v xml:space="preserve"> </v>
      </c>
    </row>
    <row r="4591" spans="1:4" x14ac:dyDescent="0.25">
      <c r="A4591" s="120" t="s">
        <v>1112</v>
      </c>
      <c r="D4591" s="119" t="str">
        <f t="shared" si="71"/>
        <v xml:space="preserve"> </v>
      </c>
    </row>
    <row r="4592" spans="1:4" x14ac:dyDescent="0.25">
      <c r="A4592" s="120" t="s">
        <v>1112</v>
      </c>
      <c r="D4592" s="119" t="str">
        <f t="shared" si="71"/>
        <v xml:space="preserve"> </v>
      </c>
    </row>
    <row r="4593" spans="1:4" x14ac:dyDescent="0.25">
      <c r="A4593" s="120" t="s">
        <v>1112</v>
      </c>
      <c r="D4593" s="119" t="str">
        <f t="shared" si="71"/>
        <v xml:space="preserve"> </v>
      </c>
    </row>
    <row r="4594" spans="1:4" x14ac:dyDescent="0.25">
      <c r="A4594" s="120" t="s">
        <v>1112</v>
      </c>
      <c r="D4594" s="119" t="str">
        <f t="shared" si="71"/>
        <v xml:space="preserve"> </v>
      </c>
    </row>
    <row r="4595" spans="1:4" x14ac:dyDescent="0.25">
      <c r="A4595" s="120" t="s">
        <v>1112</v>
      </c>
      <c r="D4595" s="119" t="str">
        <f t="shared" si="71"/>
        <v xml:space="preserve"> </v>
      </c>
    </row>
    <row r="4596" spans="1:4" x14ac:dyDescent="0.25">
      <c r="A4596" s="120" t="s">
        <v>1112</v>
      </c>
      <c r="D4596" s="119" t="str">
        <f t="shared" si="71"/>
        <v xml:space="preserve"> </v>
      </c>
    </row>
    <row r="4597" spans="1:4" x14ac:dyDescent="0.25">
      <c r="A4597" s="120" t="s">
        <v>1112</v>
      </c>
      <c r="D4597" s="119" t="str">
        <f t="shared" si="71"/>
        <v xml:space="preserve"> </v>
      </c>
    </row>
    <row r="4598" spans="1:4" x14ac:dyDescent="0.25">
      <c r="A4598" s="120" t="s">
        <v>1112</v>
      </c>
      <c r="D4598" s="119" t="str">
        <f t="shared" si="71"/>
        <v xml:space="preserve"> </v>
      </c>
    </row>
    <row r="4599" spans="1:4" x14ac:dyDescent="0.25">
      <c r="A4599" s="120" t="s">
        <v>1112</v>
      </c>
      <c r="D4599" s="119" t="str">
        <f t="shared" si="71"/>
        <v xml:space="preserve"> </v>
      </c>
    </row>
    <row r="4600" spans="1:4" x14ac:dyDescent="0.25">
      <c r="A4600" s="120" t="s">
        <v>1112</v>
      </c>
      <c r="D4600" s="119" t="str">
        <f t="shared" si="71"/>
        <v xml:space="preserve"> </v>
      </c>
    </row>
    <row r="4601" spans="1:4" x14ac:dyDescent="0.25">
      <c r="A4601" s="120" t="s">
        <v>1112</v>
      </c>
      <c r="D4601" s="119" t="str">
        <f t="shared" si="71"/>
        <v xml:space="preserve"> </v>
      </c>
    </row>
    <row r="4602" spans="1:4" x14ac:dyDescent="0.25">
      <c r="A4602" s="120" t="s">
        <v>1112</v>
      </c>
      <c r="D4602" s="119" t="str">
        <f t="shared" si="71"/>
        <v xml:space="preserve"> </v>
      </c>
    </row>
    <row r="4603" spans="1:4" x14ac:dyDescent="0.25">
      <c r="A4603" s="120" t="s">
        <v>1112</v>
      </c>
      <c r="D4603" s="119" t="str">
        <f t="shared" si="71"/>
        <v xml:space="preserve"> </v>
      </c>
    </row>
    <row r="4604" spans="1:4" x14ac:dyDescent="0.25">
      <c r="A4604" s="120" t="s">
        <v>1112</v>
      </c>
      <c r="D4604" s="119" t="str">
        <f t="shared" si="71"/>
        <v xml:space="preserve"> </v>
      </c>
    </row>
    <row r="4605" spans="1:4" x14ac:dyDescent="0.25">
      <c r="A4605" s="120" t="s">
        <v>1112</v>
      </c>
      <c r="D4605" s="119" t="str">
        <f t="shared" si="71"/>
        <v xml:space="preserve"> </v>
      </c>
    </row>
    <row r="4606" spans="1:4" x14ac:dyDescent="0.25">
      <c r="A4606" s="120" t="s">
        <v>1112</v>
      </c>
      <c r="D4606" s="119" t="str">
        <f t="shared" si="71"/>
        <v xml:space="preserve"> </v>
      </c>
    </row>
    <row r="4607" spans="1:4" x14ac:dyDescent="0.25">
      <c r="A4607" s="120" t="s">
        <v>1112</v>
      </c>
      <c r="D4607" s="119" t="str">
        <f t="shared" si="71"/>
        <v xml:space="preserve"> </v>
      </c>
    </row>
    <row r="4608" spans="1:4" x14ac:dyDescent="0.25">
      <c r="A4608" s="120" t="s">
        <v>1112</v>
      </c>
      <c r="D4608" s="119" t="str">
        <f t="shared" si="71"/>
        <v xml:space="preserve"> </v>
      </c>
    </row>
    <row r="4609" spans="1:4" x14ac:dyDescent="0.25">
      <c r="A4609" s="120" t="s">
        <v>1112</v>
      </c>
      <c r="D4609" s="119" t="str">
        <f t="shared" si="71"/>
        <v xml:space="preserve"> </v>
      </c>
    </row>
    <row r="4610" spans="1:4" x14ac:dyDescent="0.25">
      <c r="A4610" s="120" t="s">
        <v>1112</v>
      </c>
      <c r="D4610" s="119" t="str">
        <f t="shared" si="71"/>
        <v xml:space="preserve"> </v>
      </c>
    </row>
    <row r="4611" spans="1:4" x14ac:dyDescent="0.25">
      <c r="A4611" s="120" t="s">
        <v>1112</v>
      </c>
      <c r="D4611" s="119" t="str">
        <f t="shared" ref="D4611:D4674" si="72">B4611&amp;" "&amp;C4611</f>
        <v xml:space="preserve"> </v>
      </c>
    </row>
    <row r="4612" spans="1:4" x14ac:dyDescent="0.25">
      <c r="A4612" s="120" t="s">
        <v>1112</v>
      </c>
      <c r="D4612" s="119" t="str">
        <f t="shared" si="72"/>
        <v xml:space="preserve"> </v>
      </c>
    </row>
    <row r="4613" spans="1:4" x14ac:dyDescent="0.25">
      <c r="A4613" s="120" t="s">
        <v>1112</v>
      </c>
      <c r="D4613" s="119" t="str">
        <f t="shared" si="72"/>
        <v xml:space="preserve"> </v>
      </c>
    </row>
    <row r="4614" spans="1:4" x14ac:dyDescent="0.25">
      <c r="A4614" s="120" t="s">
        <v>1112</v>
      </c>
      <c r="D4614" s="119" t="str">
        <f t="shared" si="72"/>
        <v xml:space="preserve"> </v>
      </c>
    </row>
    <row r="4615" spans="1:4" x14ac:dyDescent="0.25">
      <c r="A4615" s="120" t="s">
        <v>1112</v>
      </c>
      <c r="D4615" s="119" t="str">
        <f t="shared" si="72"/>
        <v xml:space="preserve"> </v>
      </c>
    </row>
    <row r="4616" spans="1:4" x14ac:dyDescent="0.25">
      <c r="A4616" s="120" t="s">
        <v>1112</v>
      </c>
      <c r="D4616" s="119" t="str">
        <f t="shared" si="72"/>
        <v xml:space="preserve"> </v>
      </c>
    </row>
    <row r="4617" spans="1:4" x14ac:dyDescent="0.25">
      <c r="A4617" s="120" t="s">
        <v>1112</v>
      </c>
      <c r="D4617" s="119" t="str">
        <f t="shared" si="72"/>
        <v xml:space="preserve"> </v>
      </c>
    </row>
    <row r="4618" spans="1:4" x14ac:dyDescent="0.25">
      <c r="A4618" s="120" t="s">
        <v>1112</v>
      </c>
      <c r="D4618" s="119" t="str">
        <f t="shared" si="72"/>
        <v xml:space="preserve"> </v>
      </c>
    </row>
    <row r="4619" spans="1:4" x14ac:dyDescent="0.25">
      <c r="A4619" s="120" t="s">
        <v>1112</v>
      </c>
      <c r="D4619" s="119" t="str">
        <f t="shared" si="72"/>
        <v xml:space="preserve"> </v>
      </c>
    </row>
    <row r="4620" spans="1:4" x14ac:dyDescent="0.25">
      <c r="A4620" s="120" t="s">
        <v>1112</v>
      </c>
      <c r="D4620" s="119" t="str">
        <f t="shared" si="72"/>
        <v xml:space="preserve"> </v>
      </c>
    </row>
    <row r="4621" spans="1:4" x14ac:dyDescent="0.25">
      <c r="A4621" s="120" t="s">
        <v>1112</v>
      </c>
      <c r="D4621" s="119" t="str">
        <f t="shared" si="72"/>
        <v xml:space="preserve"> </v>
      </c>
    </row>
    <row r="4622" spans="1:4" x14ac:dyDescent="0.25">
      <c r="A4622" s="120" t="s">
        <v>1112</v>
      </c>
      <c r="D4622" s="119" t="str">
        <f t="shared" si="72"/>
        <v xml:space="preserve"> </v>
      </c>
    </row>
    <row r="4623" spans="1:4" x14ac:dyDescent="0.25">
      <c r="A4623" s="120" t="s">
        <v>1112</v>
      </c>
      <c r="D4623" s="119" t="str">
        <f t="shared" si="72"/>
        <v xml:space="preserve"> </v>
      </c>
    </row>
    <row r="4624" spans="1:4" x14ac:dyDescent="0.25">
      <c r="A4624" s="120" t="s">
        <v>1112</v>
      </c>
      <c r="D4624" s="119" t="str">
        <f t="shared" si="72"/>
        <v xml:space="preserve"> </v>
      </c>
    </row>
    <row r="4625" spans="1:4" x14ac:dyDescent="0.25">
      <c r="A4625" s="120" t="s">
        <v>1112</v>
      </c>
      <c r="D4625" s="119" t="str">
        <f t="shared" si="72"/>
        <v xml:space="preserve"> </v>
      </c>
    </row>
    <row r="4626" spans="1:4" x14ac:dyDescent="0.25">
      <c r="A4626" s="120" t="s">
        <v>1112</v>
      </c>
      <c r="D4626" s="119" t="str">
        <f t="shared" si="72"/>
        <v xml:space="preserve"> </v>
      </c>
    </row>
    <row r="4627" spans="1:4" x14ac:dyDescent="0.25">
      <c r="A4627" s="120" t="s">
        <v>1112</v>
      </c>
      <c r="D4627" s="119" t="str">
        <f t="shared" si="72"/>
        <v xml:space="preserve"> </v>
      </c>
    </row>
    <row r="4628" spans="1:4" x14ac:dyDescent="0.25">
      <c r="A4628" s="120" t="s">
        <v>1112</v>
      </c>
      <c r="D4628" s="119" t="str">
        <f t="shared" si="72"/>
        <v xml:space="preserve"> </v>
      </c>
    </row>
    <row r="4629" spans="1:4" x14ac:dyDescent="0.25">
      <c r="A4629" s="120" t="s">
        <v>1112</v>
      </c>
      <c r="D4629" s="119" t="str">
        <f t="shared" si="72"/>
        <v xml:space="preserve"> </v>
      </c>
    </row>
    <row r="4630" spans="1:4" x14ac:dyDescent="0.25">
      <c r="A4630" s="120" t="s">
        <v>1112</v>
      </c>
      <c r="D4630" s="119" t="str">
        <f t="shared" si="72"/>
        <v xml:space="preserve"> </v>
      </c>
    </row>
    <row r="4631" spans="1:4" x14ac:dyDescent="0.25">
      <c r="A4631" s="120" t="s">
        <v>1112</v>
      </c>
      <c r="D4631" s="119" t="str">
        <f t="shared" si="72"/>
        <v xml:space="preserve"> </v>
      </c>
    </row>
    <row r="4632" spans="1:4" x14ac:dyDescent="0.25">
      <c r="A4632" s="120" t="s">
        <v>1112</v>
      </c>
      <c r="D4632" s="119" t="str">
        <f t="shared" si="72"/>
        <v xml:space="preserve"> </v>
      </c>
    </row>
    <row r="4633" spans="1:4" x14ac:dyDescent="0.25">
      <c r="A4633" s="120" t="s">
        <v>1112</v>
      </c>
      <c r="D4633" s="119" t="str">
        <f t="shared" si="72"/>
        <v xml:space="preserve"> </v>
      </c>
    </row>
    <row r="4634" spans="1:4" x14ac:dyDescent="0.25">
      <c r="A4634" s="120" t="s">
        <v>1112</v>
      </c>
      <c r="D4634" s="119" t="str">
        <f t="shared" si="72"/>
        <v xml:space="preserve"> </v>
      </c>
    </row>
    <row r="4635" spans="1:4" x14ac:dyDescent="0.25">
      <c r="A4635" s="120" t="s">
        <v>1112</v>
      </c>
      <c r="D4635" s="119" t="str">
        <f t="shared" si="72"/>
        <v xml:space="preserve"> </v>
      </c>
    </row>
    <row r="4636" spans="1:4" x14ac:dyDescent="0.25">
      <c r="A4636" s="120" t="s">
        <v>1112</v>
      </c>
      <c r="D4636" s="119" t="str">
        <f t="shared" si="72"/>
        <v xml:space="preserve"> </v>
      </c>
    </row>
    <row r="4637" spans="1:4" x14ac:dyDescent="0.25">
      <c r="A4637" s="120" t="s">
        <v>1112</v>
      </c>
      <c r="D4637" s="119" t="str">
        <f t="shared" si="72"/>
        <v xml:space="preserve"> </v>
      </c>
    </row>
    <row r="4638" spans="1:4" x14ac:dyDescent="0.25">
      <c r="A4638" s="120" t="s">
        <v>1112</v>
      </c>
      <c r="D4638" s="119" t="str">
        <f t="shared" si="72"/>
        <v xml:space="preserve"> </v>
      </c>
    </row>
    <row r="4639" spans="1:4" x14ac:dyDescent="0.25">
      <c r="A4639" s="120" t="s">
        <v>1112</v>
      </c>
      <c r="D4639" s="119" t="str">
        <f t="shared" si="72"/>
        <v xml:space="preserve"> </v>
      </c>
    </row>
    <row r="4640" spans="1:4" x14ac:dyDescent="0.25">
      <c r="A4640" s="120" t="s">
        <v>1112</v>
      </c>
      <c r="D4640" s="119" t="str">
        <f t="shared" si="72"/>
        <v xml:space="preserve"> </v>
      </c>
    </row>
    <row r="4641" spans="1:4" x14ac:dyDescent="0.25">
      <c r="A4641" s="120" t="s">
        <v>1112</v>
      </c>
      <c r="D4641" s="119" t="str">
        <f t="shared" si="72"/>
        <v xml:space="preserve"> </v>
      </c>
    </row>
    <row r="4642" spans="1:4" x14ac:dyDescent="0.25">
      <c r="A4642" s="120" t="s">
        <v>1112</v>
      </c>
      <c r="D4642" s="119" t="str">
        <f t="shared" si="72"/>
        <v xml:space="preserve"> </v>
      </c>
    </row>
    <row r="4643" spans="1:4" x14ac:dyDescent="0.25">
      <c r="A4643" s="120" t="s">
        <v>1112</v>
      </c>
      <c r="D4643" s="119" t="str">
        <f t="shared" si="72"/>
        <v xml:space="preserve"> </v>
      </c>
    </row>
    <row r="4644" spans="1:4" x14ac:dyDescent="0.25">
      <c r="A4644" s="120" t="s">
        <v>1112</v>
      </c>
      <c r="D4644" s="119" t="str">
        <f t="shared" si="72"/>
        <v xml:space="preserve"> </v>
      </c>
    </row>
    <row r="4645" spans="1:4" x14ac:dyDescent="0.25">
      <c r="A4645" s="120" t="s">
        <v>1112</v>
      </c>
      <c r="D4645" s="119" t="str">
        <f t="shared" si="72"/>
        <v xml:space="preserve"> </v>
      </c>
    </row>
    <row r="4646" spans="1:4" x14ac:dyDescent="0.25">
      <c r="A4646" s="120" t="s">
        <v>1112</v>
      </c>
      <c r="D4646" s="119" t="str">
        <f t="shared" si="72"/>
        <v xml:space="preserve"> </v>
      </c>
    </row>
    <row r="4647" spans="1:4" x14ac:dyDescent="0.25">
      <c r="A4647" s="120" t="s">
        <v>1112</v>
      </c>
      <c r="D4647" s="119" t="str">
        <f t="shared" si="72"/>
        <v xml:space="preserve"> </v>
      </c>
    </row>
    <row r="4648" spans="1:4" x14ac:dyDescent="0.25">
      <c r="A4648" s="120" t="s">
        <v>1112</v>
      </c>
      <c r="D4648" s="119" t="str">
        <f t="shared" si="72"/>
        <v xml:space="preserve"> </v>
      </c>
    </row>
    <row r="4649" spans="1:4" x14ac:dyDescent="0.25">
      <c r="A4649" s="120" t="s">
        <v>1112</v>
      </c>
      <c r="D4649" s="119" t="str">
        <f t="shared" si="72"/>
        <v xml:space="preserve"> </v>
      </c>
    </row>
    <row r="4650" spans="1:4" x14ac:dyDescent="0.25">
      <c r="A4650" s="120" t="s">
        <v>1112</v>
      </c>
      <c r="D4650" s="119" t="str">
        <f t="shared" si="72"/>
        <v xml:space="preserve"> </v>
      </c>
    </row>
    <row r="4651" spans="1:4" x14ac:dyDescent="0.25">
      <c r="A4651" s="120" t="s">
        <v>1112</v>
      </c>
      <c r="D4651" s="119" t="str">
        <f t="shared" si="72"/>
        <v xml:space="preserve"> </v>
      </c>
    </row>
    <row r="4652" spans="1:4" x14ac:dyDescent="0.25">
      <c r="A4652" s="120" t="s">
        <v>1112</v>
      </c>
      <c r="D4652" s="119" t="str">
        <f t="shared" si="72"/>
        <v xml:space="preserve"> </v>
      </c>
    </row>
    <row r="4653" spans="1:4" x14ac:dyDescent="0.25">
      <c r="A4653" s="120" t="s">
        <v>1112</v>
      </c>
      <c r="D4653" s="119" t="str">
        <f t="shared" si="72"/>
        <v xml:space="preserve"> </v>
      </c>
    </row>
    <row r="4654" spans="1:4" x14ac:dyDescent="0.25">
      <c r="A4654" s="120" t="s">
        <v>1112</v>
      </c>
      <c r="D4654" s="119" t="str">
        <f t="shared" si="72"/>
        <v xml:space="preserve"> </v>
      </c>
    </row>
    <row r="4655" spans="1:4" x14ac:dyDescent="0.25">
      <c r="A4655" s="120" t="s">
        <v>1112</v>
      </c>
      <c r="D4655" s="119" t="str">
        <f t="shared" si="72"/>
        <v xml:space="preserve"> </v>
      </c>
    </row>
    <row r="4656" spans="1:4" x14ac:dyDescent="0.25">
      <c r="A4656" s="120" t="s">
        <v>1112</v>
      </c>
      <c r="D4656" s="119" t="str">
        <f t="shared" si="72"/>
        <v xml:space="preserve"> </v>
      </c>
    </row>
    <row r="4657" spans="1:4" x14ac:dyDescent="0.25">
      <c r="A4657" s="120" t="s">
        <v>1112</v>
      </c>
      <c r="D4657" s="119" t="str">
        <f t="shared" si="72"/>
        <v xml:space="preserve"> </v>
      </c>
    </row>
    <row r="4658" spans="1:4" x14ac:dyDescent="0.25">
      <c r="A4658" s="120" t="s">
        <v>1112</v>
      </c>
      <c r="D4658" s="119" t="str">
        <f t="shared" si="72"/>
        <v xml:space="preserve"> </v>
      </c>
    </row>
    <row r="4659" spans="1:4" x14ac:dyDescent="0.25">
      <c r="A4659" s="120" t="s">
        <v>1112</v>
      </c>
      <c r="D4659" s="119" t="str">
        <f t="shared" si="72"/>
        <v xml:space="preserve"> </v>
      </c>
    </row>
    <row r="4660" spans="1:4" x14ac:dyDescent="0.25">
      <c r="A4660" s="120" t="s">
        <v>1112</v>
      </c>
      <c r="D4660" s="119" t="str">
        <f t="shared" si="72"/>
        <v xml:space="preserve"> </v>
      </c>
    </row>
    <row r="4661" spans="1:4" x14ac:dyDescent="0.25">
      <c r="A4661" s="120" t="s">
        <v>1112</v>
      </c>
      <c r="D4661" s="119" t="str">
        <f t="shared" si="72"/>
        <v xml:space="preserve"> </v>
      </c>
    </row>
    <row r="4662" spans="1:4" x14ac:dyDescent="0.25">
      <c r="A4662" s="120" t="s">
        <v>1112</v>
      </c>
      <c r="D4662" s="119" t="str">
        <f t="shared" si="72"/>
        <v xml:space="preserve"> </v>
      </c>
    </row>
    <row r="4663" spans="1:4" x14ac:dyDescent="0.25">
      <c r="A4663" s="120" t="s">
        <v>1112</v>
      </c>
      <c r="D4663" s="119" t="str">
        <f t="shared" si="72"/>
        <v xml:space="preserve"> </v>
      </c>
    </row>
    <row r="4664" spans="1:4" x14ac:dyDescent="0.25">
      <c r="A4664" s="120" t="s">
        <v>1112</v>
      </c>
      <c r="D4664" s="119" t="str">
        <f t="shared" si="72"/>
        <v xml:space="preserve"> </v>
      </c>
    </row>
    <row r="4665" spans="1:4" x14ac:dyDescent="0.25">
      <c r="A4665" s="120" t="s">
        <v>1112</v>
      </c>
      <c r="D4665" s="119" t="str">
        <f t="shared" si="72"/>
        <v xml:space="preserve"> </v>
      </c>
    </row>
    <row r="4666" spans="1:4" x14ac:dyDescent="0.25">
      <c r="A4666" s="120" t="s">
        <v>1112</v>
      </c>
      <c r="D4666" s="119" t="str">
        <f t="shared" si="72"/>
        <v xml:space="preserve"> </v>
      </c>
    </row>
    <row r="4667" spans="1:4" x14ac:dyDescent="0.25">
      <c r="A4667" s="120" t="s">
        <v>1112</v>
      </c>
      <c r="D4667" s="119" t="str">
        <f t="shared" si="72"/>
        <v xml:space="preserve"> </v>
      </c>
    </row>
    <row r="4668" spans="1:4" x14ac:dyDescent="0.25">
      <c r="A4668" s="120" t="s">
        <v>1112</v>
      </c>
      <c r="D4668" s="119" t="str">
        <f t="shared" si="72"/>
        <v xml:space="preserve"> </v>
      </c>
    </row>
    <row r="4669" spans="1:4" x14ac:dyDescent="0.25">
      <c r="A4669" s="120" t="s">
        <v>1112</v>
      </c>
      <c r="D4669" s="119" t="str">
        <f t="shared" si="72"/>
        <v xml:space="preserve"> </v>
      </c>
    </row>
    <row r="4670" spans="1:4" x14ac:dyDescent="0.25">
      <c r="A4670" s="120" t="s">
        <v>1112</v>
      </c>
      <c r="D4670" s="119" t="str">
        <f t="shared" si="72"/>
        <v xml:space="preserve"> </v>
      </c>
    </row>
    <row r="4671" spans="1:4" x14ac:dyDescent="0.25">
      <c r="A4671" s="120" t="s">
        <v>1112</v>
      </c>
      <c r="D4671" s="119" t="str">
        <f t="shared" si="72"/>
        <v xml:space="preserve"> </v>
      </c>
    </row>
    <row r="4672" spans="1:4" x14ac:dyDescent="0.25">
      <c r="A4672" s="120" t="s">
        <v>1112</v>
      </c>
      <c r="D4672" s="119" t="str">
        <f t="shared" si="72"/>
        <v xml:space="preserve"> </v>
      </c>
    </row>
    <row r="4673" spans="1:4" x14ac:dyDescent="0.25">
      <c r="A4673" s="120" t="s">
        <v>1112</v>
      </c>
      <c r="D4673" s="119" t="str">
        <f t="shared" si="72"/>
        <v xml:space="preserve"> </v>
      </c>
    </row>
    <row r="4674" spans="1:4" x14ac:dyDescent="0.25">
      <c r="A4674" s="120" t="s">
        <v>1112</v>
      </c>
      <c r="D4674" s="119" t="str">
        <f t="shared" si="72"/>
        <v xml:space="preserve"> </v>
      </c>
    </row>
    <row r="4675" spans="1:4" x14ac:dyDescent="0.25">
      <c r="A4675" s="120" t="s">
        <v>1112</v>
      </c>
      <c r="D4675" s="119" t="str">
        <f t="shared" ref="D4675:D4738" si="73">B4675&amp;" "&amp;C4675</f>
        <v xml:space="preserve"> </v>
      </c>
    </row>
    <row r="4676" spans="1:4" x14ac:dyDescent="0.25">
      <c r="A4676" s="120" t="s">
        <v>1112</v>
      </c>
      <c r="D4676" s="119" t="str">
        <f t="shared" si="73"/>
        <v xml:space="preserve"> </v>
      </c>
    </row>
    <row r="4677" spans="1:4" x14ac:dyDescent="0.25">
      <c r="A4677" s="120" t="s">
        <v>1112</v>
      </c>
      <c r="D4677" s="119" t="str">
        <f t="shared" si="73"/>
        <v xml:space="preserve"> </v>
      </c>
    </row>
    <row r="4678" spans="1:4" x14ac:dyDescent="0.25">
      <c r="A4678" s="120" t="s">
        <v>1112</v>
      </c>
      <c r="D4678" s="119" t="str">
        <f t="shared" si="73"/>
        <v xml:space="preserve"> </v>
      </c>
    </row>
    <row r="4679" spans="1:4" x14ac:dyDescent="0.25">
      <c r="A4679" s="120" t="s">
        <v>1112</v>
      </c>
      <c r="D4679" s="119" t="str">
        <f t="shared" si="73"/>
        <v xml:space="preserve"> </v>
      </c>
    </row>
    <row r="4680" spans="1:4" x14ac:dyDescent="0.25">
      <c r="A4680" s="120" t="s">
        <v>1112</v>
      </c>
      <c r="D4680" s="119" t="str">
        <f t="shared" si="73"/>
        <v xml:space="preserve"> </v>
      </c>
    </row>
    <row r="4681" spans="1:4" x14ac:dyDescent="0.25">
      <c r="A4681" s="120" t="s">
        <v>1112</v>
      </c>
      <c r="D4681" s="119" t="str">
        <f t="shared" si="73"/>
        <v xml:space="preserve"> </v>
      </c>
    </row>
    <row r="4682" spans="1:4" x14ac:dyDescent="0.25">
      <c r="A4682" s="120" t="s">
        <v>1112</v>
      </c>
      <c r="D4682" s="119" t="str">
        <f t="shared" si="73"/>
        <v xml:space="preserve"> </v>
      </c>
    </row>
    <row r="4683" spans="1:4" x14ac:dyDescent="0.25">
      <c r="A4683" s="120" t="s">
        <v>1112</v>
      </c>
      <c r="D4683" s="119" t="str">
        <f t="shared" si="73"/>
        <v xml:space="preserve"> </v>
      </c>
    </row>
    <row r="4684" spans="1:4" x14ac:dyDescent="0.25">
      <c r="A4684" s="120" t="s">
        <v>1112</v>
      </c>
      <c r="D4684" s="119" t="str">
        <f t="shared" si="73"/>
        <v xml:space="preserve"> </v>
      </c>
    </row>
    <row r="4685" spans="1:4" x14ac:dyDescent="0.25">
      <c r="A4685" s="120" t="s">
        <v>1112</v>
      </c>
      <c r="D4685" s="119" t="str">
        <f t="shared" si="73"/>
        <v xml:space="preserve"> </v>
      </c>
    </row>
    <row r="4686" spans="1:4" x14ac:dyDescent="0.25">
      <c r="A4686" s="120" t="s">
        <v>1112</v>
      </c>
      <c r="D4686" s="119" t="str">
        <f t="shared" si="73"/>
        <v xml:space="preserve"> </v>
      </c>
    </row>
    <row r="4687" spans="1:4" x14ac:dyDescent="0.25">
      <c r="A4687" s="120" t="s">
        <v>1112</v>
      </c>
      <c r="D4687" s="119" t="str">
        <f t="shared" si="73"/>
        <v xml:space="preserve"> </v>
      </c>
    </row>
    <row r="4688" spans="1:4" x14ac:dyDescent="0.25">
      <c r="A4688" s="120" t="s">
        <v>1112</v>
      </c>
      <c r="D4688" s="119" t="str">
        <f t="shared" si="73"/>
        <v xml:space="preserve"> </v>
      </c>
    </row>
    <row r="4689" spans="1:4" x14ac:dyDescent="0.25">
      <c r="A4689" s="120" t="s">
        <v>1112</v>
      </c>
      <c r="D4689" s="119" t="str">
        <f t="shared" si="73"/>
        <v xml:space="preserve"> </v>
      </c>
    </row>
    <row r="4690" spans="1:4" x14ac:dyDescent="0.25">
      <c r="A4690" s="120" t="s">
        <v>1112</v>
      </c>
      <c r="D4690" s="119" t="str">
        <f t="shared" si="73"/>
        <v xml:space="preserve"> </v>
      </c>
    </row>
    <row r="4691" spans="1:4" x14ac:dyDescent="0.25">
      <c r="A4691" s="120" t="s">
        <v>1112</v>
      </c>
      <c r="D4691" s="119" t="str">
        <f t="shared" si="73"/>
        <v xml:space="preserve"> </v>
      </c>
    </row>
    <row r="4692" spans="1:4" x14ac:dyDescent="0.25">
      <c r="A4692" s="120" t="s">
        <v>1112</v>
      </c>
      <c r="D4692" s="119" t="str">
        <f t="shared" si="73"/>
        <v xml:space="preserve"> </v>
      </c>
    </row>
    <row r="4693" spans="1:4" x14ac:dyDescent="0.25">
      <c r="A4693" s="120" t="s">
        <v>1112</v>
      </c>
      <c r="D4693" s="119" t="str">
        <f t="shared" si="73"/>
        <v xml:space="preserve"> </v>
      </c>
    </row>
    <row r="4694" spans="1:4" x14ac:dyDescent="0.25">
      <c r="A4694" s="120" t="s">
        <v>1112</v>
      </c>
      <c r="D4694" s="119" t="str">
        <f t="shared" si="73"/>
        <v xml:space="preserve"> </v>
      </c>
    </row>
    <row r="4695" spans="1:4" x14ac:dyDescent="0.25">
      <c r="A4695" s="120" t="s">
        <v>1112</v>
      </c>
      <c r="D4695" s="119" t="str">
        <f t="shared" si="73"/>
        <v xml:space="preserve"> </v>
      </c>
    </row>
    <row r="4696" spans="1:4" x14ac:dyDescent="0.25">
      <c r="A4696" s="120" t="s">
        <v>1112</v>
      </c>
      <c r="D4696" s="119" t="str">
        <f t="shared" si="73"/>
        <v xml:space="preserve"> </v>
      </c>
    </row>
    <row r="4697" spans="1:4" x14ac:dyDescent="0.25">
      <c r="A4697" s="120" t="s">
        <v>1112</v>
      </c>
      <c r="D4697" s="119" t="str">
        <f t="shared" si="73"/>
        <v xml:space="preserve"> </v>
      </c>
    </row>
    <row r="4698" spans="1:4" x14ac:dyDescent="0.25">
      <c r="A4698" s="120" t="s">
        <v>1112</v>
      </c>
      <c r="D4698" s="119" t="str">
        <f t="shared" si="73"/>
        <v xml:space="preserve"> </v>
      </c>
    </row>
    <row r="4699" spans="1:4" x14ac:dyDescent="0.25">
      <c r="A4699" s="120" t="s">
        <v>1112</v>
      </c>
      <c r="D4699" s="119" t="str">
        <f t="shared" si="73"/>
        <v xml:space="preserve"> </v>
      </c>
    </row>
    <row r="4700" spans="1:4" x14ac:dyDescent="0.25">
      <c r="A4700" s="120" t="s">
        <v>1112</v>
      </c>
      <c r="D4700" s="119" t="str">
        <f t="shared" si="73"/>
        <v xml:space="preserve"> </v>
      </c>
    </row>
    <row r="4701" spans="1:4" x14ac:dyDescent="0.25">
      <c r="A4701" s="120" t="s">
        <v>1112</v>
      </c>
      <c r="D4701" s="119" t="str">
        <f t="shared" si="73"/>
        <v xml:space="preserve"> </v>
      </c>
    </row>
    <row r="4702" spans="1:4" x14ac:dyDescent="0.25">
      <c r="A4702" s="120" t="s">
        <v>1112</v>
      </c>
      <c r="D4702" s="119" t="str">
        <f t="shared" si="73"/>
        <v xml:space="preserve"> </v>
      </c>
    </row>
    <row r="4703" spans="1:4" x14ac:dyDescent="0.25">
      <c r="A4703" s="120" t="s">
        <v>1112</v>
      </c>
      <c r="D4703" s="119" t="str">
        <f t="shared" si="73"/>
        <v xml:space="preserve"> </v>
      </c>
    </row>
    <row r="4704" spans="1:4" x14ac:dyDescent="0.25">
      <c r="A4704" s="120" t="s">
        <v>1112</v>
      </c>
      <c r="D4704" s="119" t="str">
        <f t="shared" si="73"/>
        <v xml:space="preserve"> </v>
      </c>
    </row>
    <row r="4705" spans="1:4" x14ac:dyDescent="0.25">
      <c r="A4705" s="120" t="s">
        <v>1112</v>
      </c>
      <c r="D4705" s="119" t="str">
        <f t="shared" si="73"/>
        <v xml:space="preserve"> </v>
      </c>
    </row>
    <row r="4706" spans="1:4" x14ac:dyDescent="0.25">
      <c r="A4706" s="120" t="s">
        <v>1112</v>
      </c>
      <c r="D4706" s="119" t="str">
        <f t="shared" si="73"/>
        <v xml:space="preserve"> </v>
      </c>
    </row>
    <row r="4707" spans="1:4" x14ac:dyDescent="0.25">
      <c r="A4707" s="120" t="s">
        <v>1112</v>
      </c>
      <c r="D4707" s="119" t="str">
        <f t="shared" si="73"/>
        <v xml:space="preserve"> </v>
      </c>
    </row>
    <row r="4708" spans="1:4" x14ac:dyDescent="0.25">
      <c r="A4708" s="120" t="s">
        <v>1112</v>
      </c>
      <c r="D4708" s="119" t="str">
        <f t="shared" si="73"/>
        <v xml:space="preserve"> </v>
      </c>
    </row>
    <row r="4709" spans="1:4" x14ac:dyDescent="0.25">
      <c r="A4709" s="120" t="s">
        <v>1112</v>
      </c>
      <c r="D4709" s="119" t="str">
        <f t="shared" si="73"/>
        <v xml:space="preserve"> </v>
      </c>
    </row>
    <row r="4710" spans="1:4" x14ac:dyDescent="0.25">
      <c r="A4710" s="120" t="s">
        <v>1112</v>
      </c>
      <c r="D4710" s="119" t="str">
        <f t="shared" si="73"/>
        <v xml:space="preserve"> </v>
      </c>
    </row>
    <row r="4711" spans="1:4" x14ac:dyDescent="0.25">
      <c r="A4711" s="120" t="s">
        <v>1112</v>
      </c>
      <c r="D4711" s="119" t="str">
        <f t="shared" si="73"/>
        <v xml:space="preserve"> </v>
      </c>
    </row>
    <row r="4712" spans="1:4" x14ac:dyDescent="0.25">
      <c r="A4712" s="120" t="s">
        <v>1112</v>
      </c>
      <c r="D4712" s="119" t="str">
        <f t="shared" si="73"/>
        <v xml:space="preserve"> </v>
      </c>
    </row>
    <row r="4713" spans="1:4" x14ac:dyDescent="0.25">
      <c r="A4713" s="120" t="s">
        <v>1112</v>
      </c>
      <c r="D4713" s="119" t="str">
        <f t="shared" si="73"/>
        <v xml:space="preserve"> </v>
      </c>
    </row>
    <row r="4714" spans="1:4" x14ac:dyDescent="0.25">
      <c r="A4714" s="120" t="s">
        <v>1112</v>
      </c>
      <c r="D4714" s="119" t="str">
        <f t="shared" si="73"/>
        <v xml:space="preserve"> </v>
      </c>
    </row>
    <row r="4715" spans="1:4" x14ac:dyDescent="0.25">
      <c r="A4715" s="120" t="s">
        <v>1112</v>
      </c>
      <c r="D4715" s="119" t="str">
        <f t="shared" si="73"/>
        <v xml:space="preserve"> </v>
      </c>
    </row>
    <row r="4716" spans="1:4" x14ac:dyDescent="0.25">
      <c r="A4716" s="120" t="s">
        <v>1112</v>
      </c>
      <c r="D4716" s="119" t="str">
        <f t="shared" si="73"/>
        <v xml:space="preserve"> </v>
      </c>
    </row>
    <row r="4717" spans="1:4" x14ac:dyDescent="0.25">
      <c r="A4717" s="120" t="s">
        <v>1112</v>
      </c>
      <c r="D4717" s="119" t="str">
        <f t="shared" si="73"/>
        <v xml:space="preserve"> </v>
      </c>
    </row>
    <row r="4718" spans="1:4" x14ac:dyDescent="0.25">
      <c r="A4718" s="120" t="s">
        <v>1112</v>
      </c>
      <c r="D4718" s="119" t="str">
        <f t="shared" si="73"/>
        <v xml:space="preserve"> </v>
      </c>
    </row>
    <row r="4719" spans="1:4" x14ac:dyDescent="0.25">
      <c r="A4719" s="120" t="s">
        <v>1112</v>
      </c>
      <c r="D4719" s="119" t="str">
        <f t="shared" si="73"/>
        <v xml:space="preserve"> </v>
      </c>
    </row>
    <row r="4720" spans="1:4" x14ac:dyDescent="0.25">
      <c r="A4720" s="120" t="s">
        <v>1112</v>
      </c>
      <c r="D4720" s="119" t="str">
        <f t="shared" si="73"/>
        <v xml:space="preserve"> </v>
      </c>
    </row>
    <row r="4721" spans="1:4" x14ac:dyDescent="0.25">
      <c r="A4721" s="120" t="s">
        <v>1112</v>
      </c>
      <c r="D4721" s="119" t="str">
        <f t="shared" si="73"/>
        <v xml:space="preserve"> </v>
      </c>
    </row>
    <row r="4722" spans="1:4" x14ac:dyDescent="0.25">
      <c r="A4722" s="120" t="s">
        <v>1112</v>
      </c>
      <c r="D4722" s="119" t="str">
        <f t="shared" si="73"/>
        <v xml:space="preserve"> </v>
      </c>
    </row>
    <row r="4723" spans="1:4" x14ac:dyDescent="0.25">
      <c r="A4723" s="120" t="s">
        <v>1112</v>
      </c>
      <c r="D4723" s="119" t="str">
        <f t="shared" si="73"/>
        <v xml:space="preserve"> </v>
      </c>
    </row>
    <row r="4724" spans="1:4" x14ac:dyDescent="0.25">
      <c r="A4724" s="120" t="s">
        <v>1112</v>
      </c>
      <c r="D4724" s="119" t="str">
        <f t="shared" si="73"/>
        <v xml:space="preserve"> </v>
      </c>
    </row>
    <row r="4725" spans="1:4" x14ac:dyDescent="0.25">
      <c r="A4725" s="120" t="s">
        <v>1112</v>
      </c>
      <c r="D4725" s="119" t="str">
        <f t="shared" si="73"/>
        <v xml:space="preserve"> </v>
      </c>
    </row>
    <row r="4726" spans="1:4" x14ac:dyDescent="0.25">
      <c r="A4726" s="120" t="s">
        <v>1112</v>
      </c>
      <c r="D4726" s="119" t="str">
        <f t="shared" si="73"/>
        <v xml:space="preserve"> </v>
      </c>
    </row>
    <row r="4727" spans="1:4" x14ac:dyDescent="0.25">
      <c r="A4727" s="120" t="s">
        <v>1112</v>
      </c>
      <c r="D4727" s="119" t="str">
        <f t="shared" si="73"/>
        <v xml:space="preserve"> </v>
      </c>
    </row>
    <row r="4728" spans="1:4" x14ac:dyDescent="0.25">
      <c r="A4728" s="120" t="s">
        <v>1112</v>
      </c>
      <c r="D4728" s="119" t="str">
        <f t="shared" si="73"/>
        <v xml:space="preserve"> </v>
      </c>
    </row>
    <row r="4729" spans="1:4" x14ac:dyDescent="0.25">
      <c r="A4729" s="120" t="s">
        <v>1112</v>
      </c>
      <c r="D4729" s="119" t="str">
        <f t="shared" si="73"/>
        <v xml:space="preserve"> </v>
      </c>
    </row>
    <row r="4730" spans="1:4" x14ac:dyDescent="0.25">
      <c r="A4730" s="120" t="s">
        <v>1112</v>
      </c>
      <c r="D4730" s="119" t="str">
        <f t="shared" si="73"/>
        <v xml:space="preserve"> </v>
      </c>
    </row>
    <row r="4731" spans="1:4" x14ac:dyDescent="0.25">
      <c r="A4731" s="120" t="s">
        <v>1112</v>
      </c>
      <c r="D4731" s="119" t="str">
        <f t="shared" si="73"/>
        <v xml:space="preserve"> </v>
      </c>
    </row>
    <row r="4732" spans="1:4" x14ac:dyDescent="0.25">
      <c r="A4732" s="120" t="s">
        <v>1112</v>
      </c>
      <c r="D4732" s="119" t="str">
        <f t="shared" si="73"/>
        <v xml:space="preserve"> </v>
      </c>
    </row>
    <row r="4733" spans="1:4" x14ac:dyDescent="0.25">
      <c r="A4733" s="120" t="s">
        <v>1112</v>
      </c>
      <c r="D4733" s="119" t="str">
        <f t="shared" si="73"/>
        <v xml:space="preserve"> </v>
      </c>
    </row>
    <row r="4734" spans="1:4" x14ac:dyDescent="0.25">
      <c r="A4734" s="120" t="s">
        <v>1112</v>
      </c>
      <c r="D4734" s="119" t="str">
        <f t="shared" si="73"/>
        <v xml:space="preserve"> </v>
      </c>
    </row>
    <row r="4735" spans="1:4" x14ac:dyDescent="0.25">
      <c r="A4735" s="120" t="s">
        <v>1112</v>
      </c>
      <c r="D4735" s="119" t="str">
        <f t="shared" si="73"/>
        <v xml:space="preserve"> </v>
      </c>
    </row>
    <row r="4736" spans="1:4" x14ac:dyDescent="0.25">
      <c r="A4736" s="120" t="s">
        <v>1112</v>
      </c>
      <c r="D4736" s="119" t="str">
        <f t="shared" si="73"/>
        <v xml:space="preserve"> </v>
      </c>
    </row>
    <row r="4737" spans="1:4" x14ac:dyDescent="0.25">
      <c r="A4737" s="120" t="s">
        <v>1112</v>
      </c>
      <c r="D4737" s="119" t="str">
        <f t="shared" si="73"/>
        <v xml:space="preserve"> </v>
      </c>
    </row>
    <row r="4738" spans="1:4" x14ac:dyDescent="0.25">
      <c r="A4738" s="120" t="s">
        <v>1112</v>
      </c>
      <c r="D4738" s="119" t="str">
        <f t="shared" si="73"/>
        <v xml:space="preserve"> </v>
      </c>
    </row>
    <row r="4739" spans="1:4" x14ac:dyDescent="0.25">
      <c r="A4739" s="120" t="s">
        <v>1112</v>
      </c>
      <c r="D4739" s="119" t="str">
        <f t="shared" ref="D4739:D4802" si="74">B4739&amp;" "&amp;C4739</f>
        <v xml:space="preserve"> </v>
      </c>
    </row>
    <row r="4740" spans="1:4" x14ac:dyDescent="0.25">
      <c r="A4740" s="120" t="s">
        <v>1112</v>
      </c>
      <c r="D4740" s="119" t="str">
        <f t="shared" si="74"/>
        <v xml:space="preserve"> </v>
      </c>
    </row>
    <row r="4741" spans="1:4" x14ac:dyDescent="0.25">
      <c r="A4741" s="120" t="s">
        <v>1112</v>
      </c>
      <c r="D4741" s="119" t="str">
        <f t="shared" si="74"/>
        <v xml:space="preserve"> </v>
      </c>
    </row>
    <row r="4742" spans="1:4" x14ac:dyDescent="0.25">
      <c r="A4742" s="120" t="s">
        <v>1112</v>
      </c>
      <c r="D4742" s="119" t="str">
        <f t="shared" si="74"/>
        <v xml:space="preserve"> </v>
      </c>
    </row>
    <row r="4743" spans="1:4" x14ac:dyDescent="0.25">
      <c r="A4743" s="120" t="s">
        <v>1112</v>
      </c>
      <c r="D4743" s="119" t="str">
        <f t="shared" si="74"/>
        <v xml:space="preserve"> </v>
      </c>
    </row>
    <row r="4744" spans="1:4" x14ac:dyDescent="0.25">
      <c r="A4744" s="120" t="s">
        <v>1112</v>
      </c>
      <c r="D4744" s="119" t="str">
        <f t="shared" si="74"/>
        <v xml:space="preserve"> </v>
      </c>
    </row>
    <row r="4745" spans="1:4" x14ac:dyDescent="0.25">
      <c r="A4745" s="120" t="s">
        <v>1112</v>
      </c>
      <c r="D4745" s="119" t="str">
        <f t="shared" si="74"/>
        <v xml:space="preserve"> </v>
      </c>
    </row>
    <row r="4746" spans="1:4" x14ac:dyDescent="0.25">
      <c r="A4746" s="120" t="s">
        <v>1112</v>
      </c>
      <c r="D4746" s="119" t="str">
        <f t="shared" si="74"/>
        <v xml:space="preserve"> </v>
      </c>
    </row>
    <row r="4747" spans="1:4" x14ac:dyDescent="0.25">
      <c r="A4747" s="120" t="s">
        <v>1112</v>
      </c>
      <c r="D4747" s="119" t="str">
        <f t="shared" si="74"/>
        <v xml:space="preserve"> </v>
      </c>
    </row>
    <row r="4748" spans="1:4" x14ac:dyDescent="0.25">
      <c r="A4748" s="120" t="s">
        <v>1112</v>
      </c>
      <c r="D4748" s="119" t="str">
        <f t="shared" si="74"/>
        <v xml:space="preserve"> </v>
      </c>
    </row>
    <row r="4749" spans="1:4" x14ac:dyDescent="0.25">
      <c r="A4749" s="120" t="s">
        <v>1112</v>
      </c>
      <c r="D4749" s="119" t="str">
        <f t="shared" si="74"/>
        <v xml:space="preserve"> </v>
      </c>
    </row>
    <row r="4750" spans="1:4" x14ac:dyDescent="0.25">
      <c r="A4750" s="120" t="s">
        <v>1112</v>
      </c>
      <c r="D4750" s="119" t="str">
        <f t="shared" si="74"/>
        <v xml:space="preserve"> </v>
      </c>
    </row>
    <row r="4751" spans="1:4" x14ac:dyDescent="0.25">
      <c r="A4751" s="120" t="s">
        <v>1112</v>
      </c>
      <c r="D4751" s="119" t="str">
        <f t="shared" si="74"/>
        <v xml:space="preserve"> </v>
      </c>
    </row>
    <row r="4752" spans="1:4" x14ac:dyDescent="0.25">
      <c r="A4752" s="120" t="s">
        <v>1112</v>
      </c>
      <c r="D4752" s="119" t="str">
        <f t="shared" si="74"/>
        <v xml:space="preserve"> </v>
      </c>
    </row>
    <row r="4753" spans="1:4" x14ac:dyDescent="0.25">
      <c r="A4753" s="120" t="s">
        <v>1112</v>
      </c>
      <c r="D4753" s="119" t="str">
        <f t="shared" si="74"/>
        <v xml:space="preserve"> </v>
      </c>
    </row>
    <row r="4754" spans="1:4" x14ac:dyDescent="0.25">
      <c r="A4754" s="120" t="s">
        <v>1112</v>
      </c>
      <c r="D4754" s="119" t="str">
        <f t="shared" si="74"/>
        <v xml:space="preserve"> </v>
      </c>
    </row>
    <row r="4755" spans="1:4" x14ac:dyDescent="0.25">
      <c r="A4755" s="120" t="s">
        <v>1112</v>
      </c>
      <c r="D4755" s="119" t="str">
        <f t="shared" si="74"/>
        <v xml:space="preserve"> </v>
      </c>
    </row>
    <row r="4756" spans="1:4" x14ac:dyDescent="0.25">
      <c r="A4756" s="120" t="s">
        <v>1112</v>
      </c>
      <c r="D4756" s="119" t="str">
        <f t="shared" si="74"/>
        <v xml:space="preserve"> </v>
      </c>
    </row>
    <row r="4757" spans="1:4" x14ac:dyDescent="0.25">
      <c r="A4757" s="120" t="s">
        <v>1112</v>
      </c>
      <c r="D4757" s="119" t="str">
        <f t="shared" si="74"/>
        <v xml:space="preserve"> </v>
      </c>
    </row>
    <row r="4758" spans="1:4" x14ac:dyDescent="0.25">
      <c r="A4758" s="120" t="s">
        <v>1112</v>
      </c>
      <c r="D4758" s="119" t="str">
        <f t="shared" si="74"/>
        <v xml:space="preserve"> </v>
      </c>
    </row>
    <row r="4759" spans="1:4" x14ac:dyDescent="0.25">
      <c r="A4759" s="120" t="s">
        <v>1112</v>
      </c>
      <c r="D4759" s="119" t="str">
        <f t="shared" si="74"/>
        <v xml:space="preserve"> </v>
      </c>
    </row>
    <row r="4760" spans="1:4" x14ac:dyDescent="0.25">
      <c r="A4760" s="120" t="s">
        <v>1112</v>
      </c>
      <c r="D4760" s="119" t="str">
        <f t="shared" si="74"/>
        <v xml:space="preserve"> </v>
      </c>
    </row>
    <row r="4761" spans="1:4" x14ac:dyDescent="0.25">
      <c r="A4761" s="120" t="s">
        <v>1112</v>
      </c>
      <c r="D4761" s="119" t="str">
        <f t="shared" si="74"/>
        <v xml:space="preserve"> </v>
      </c>
    </row>
    <row r="4762" spans="1:4" x14ac:dyDescent="0.25">
      <c r="A4762" s="120" t="s">
        <v>1112</v>
      </c>
      <c r="D4762" s="119" t="str">
        <f t="shared" si="74"/>
        <v xml:space="preserve"> </v>
      </c>
    </row>
    <row r="4763" spans="1:4" x14ac:dyDescent="0.25">
      <c r="A4763" s="120" t="s">
        <v>1112</v>
      </c>
      <c r="D4763" s="119" t="str">
        <f t="shared" si="74"/>
        <v xml:space="preserve"> </v>
      </c>
    </row>
    <row r="4764" spans="1:4" x14ac:dyDescent="0.25">
      <c r="A4764" s="120" t="s">
        <v>1112</v>
      </c>
      <c r="D4764" s="119" t="str">
        <f t="shared" si="74"/>
        <v xml:space="preserve"> </v>
      </c>
    </row>
    <row r="4765" spans="1:4" x14ac:dyDescent="0.25">
      <c r="A4765" s="120" t="s">
        <v>1112</v>
      </c>
      <c r="D4765" s="119" t="str">
        <f t="shared" si="74"/>
        <v xml:space="preserve"> </v>
      </c>
    </row>
    <row r="4766" spans="1:4" x14ac:dyDescent="0.25">
      <c r="A4766" s="120" t="s">
        <v>1112</v>
      </c>
      <c r="D4766" s="119" t="str">
        <f t="shared" si="74"/>
        <v xml:space="preserve"> </v>
      </c>
    </row>
    <row r="4767" spans="1:4" x14ac:dyDescent="0.25">
      <c r="A4767" s="120" t="s">
        <v>1112</v>
      </c>
      <c r="D4767" s="119" t="str">
        <f t="shared" si="74"/>
        <v xml:space="preserve"> </v>
      </c>
    </row>
    <row r="4768" spans="1:4" x14ac:dyDescent="0.25">
      <c r="A4768" s="120" t="s">
        <v>1112</v>
      </c>
      <c r="D4768" s="119" t="str">
        <f t="shared" si="74"/>
        <v xml:space="preserve"> </v>
      </c>
    </row>
    <row r="4769" spans="1:4" x14ac:dyDescent="0.25">
      <c r="A4769" s="120" t="s">
        <v>1112</v>
      </c>
      <c r="D4769" s="119" t="str">
        <f t="shared" si="74"/>
        <v xml:space="preserve"> </v>
      </c>
    </row>
    <row r="4770" spans="1:4" x14ac:dyDescent="0.25">
      <c r="A4770" s="120" t="s">
        <v>1112</v>
      </c>
      <c r="D4770" s="119" t="str">
        <f t="shared" si="74"/>
        <v xml:space="preserve"> </v>
      </c>
    </row>
    <row r="4771" spans="1:4" x14ac:dyDescent="0.25">
      <c r="A4771" s="120" t="s">
        <v>1112</v>
      </c>
      <c r="D4771" s="119" t="str">
        <f t="shared" si="74"/>
        <v xml:space="preserve"> </v>
      </c>
    </row>
    <row r="4772" spans="1:4" x14ac:dyDescent="0.25">
      <c r="A4772" s="120" t="s">
        <v>1112</v>
      </c>
      <c r="D4772" s="119" t="str">
        <f t="shared" si="74"/>
        <v xml:space="preserve"> </v>
      </c>
    </row>
    <row r="4773" spans="1:4" x14ac:dyDescent="0.25">
      <c r="A4773" s="120" t="s">
        <v>1112</v>
      </c>
      <c r="D4773" s="119" t="str">
        <f t="shared" si="74"/>
        <v xml:space="preserve"> </v>
      </c>
    </row>
    <row r="4774" spans="1:4" x14ac:dyDescent="0.25">
      <c r="A4774" s="120" t="s">
        <v>1112</v>
      </c>
      <c r="D4774" s="119" t="str">
        <f t="shared" si="74"/>
        <v xml:space="preserve"> </v>
      </c>
    </row>
    <row r="4775" spans="1:4" x14ac:dyDescent="0.25">
      <c r="A4775" s="120" t="s">
        <v>1112</v>
      </c>
      <c r="D4775" s="119" t="str">
        <f t="shared" si="74"/>
        <v xml:space="preserve"> </v>
      </c>
    </row>
    <row r="4776" spans="1:4" x14ac:dyDescent="0.25">
      <c r="A4776" s="120" t="s">
        <v>1112</v>
      </c>
      <c r="D4776" s="119" t="str">
        <f t="shared" si="74"/>
        <v xml:space="preserve"> </v>
      </c>
    </row>
    <row r="4777" spans="1:4" x14ac:dyDescent="0.25">
      <c r="A4777" s="120" t="s">
        <v>1112</v>
      </c>
      <c r="D4777" s="119" t="str">
        <f t="shared" si="74"/>
        <v xml:space="preserve"> </v>
      </c>
    </row>
    <row r="4778" spans="1:4" x14ac:dyDescent="0.25">
      <c r="A4778" s="120" t="s">
        <v>1112</v>
      </c>
      <c r="D4778" s="119" t="str">
        <f t="shared" si="74"/>
        <v xml:space="preserve"> </v>
      </c>
    </row>
    <row r="4779" spans="1:4" x14ac:dyDescent="0.25">
      <c r="A4779" s="120" t="s">
        <v>1112</v>
      </c>
      <c r="D4779" s="119" t="str">
        <f t="shared" si="74"/>
        <v xml:space="preserve"> </v>
      </c>
    </row>
    <row r="4780" spans="1:4" x14ac:dyDescent="0.25">
      <c r="A4780" s="120" t="s">
        <v>1112</v>
      </c>
      <c r="D4780" s="119" t="str">
        <f t="shared" si="74"/>
        <v xml:space="preserve"> </v>
      </c>
    </row>
    <row r="4781" spans="1:4" x14ac:dyDescent="0.25">
      <c r="A4781" s="120" t="s">
        <v>1112</v>
      </c>
      <c r="D4781" s="119" t="str">
        <f t="shared" si="74"/>
        <v xml:space="preserve"> </v>
      </c>
    </row>
    <row r="4782" spans="1:4" x14ac:dyDescent="0.25">
      <c r="A4782" s="120" t="s">
        <v>1112</v>
      </c>
      <c r="D4782" s="119" t="str">
        <f t="shared" si="74"/>
        <v xml:space="preserve"> </v>
      </c>
    </row>
    <row r="4783" spans="1:4" x14ac:dyDescent="0.25">
      <c r="A4783" s="120" t="s">
        <v>1112</v>
      </c>
      <c r="D4783" s="119" t="str">
        <f t="shared" si="74"/>
        <v xml:space="preserve"> </v>
      </c>
    </row>
    <row r="4784" spans="1:4" x14ac:dyDescent="0.25">
      <c r="A4784" s="120" t="s">
        <v>1112</v>
      </c>
      <c r="D4784" s="119" t="str">
        <f t="shared" si="74"/>
        <v xml:space="preserve"> </v>
      </c>
    </row>
    <row r="4785" spans="1:4" x14ac:dyDescent="0.25">
      <c r="A4785" s="120" t="s">
        <v>1112</v>
      </c>
      <c r="D4785" s="119" t="str">
        <f t="shared" si="74"/>
        <v xml:space="preserve"> </v>
      </c>
    </row>
    <row r="4786" spans="1:4" x14ac:dyDescent="0.25">
      <c r="A4786" s="120" t="s">
        <v>1112</v>
      </c>
      <c r="D4786" s="119" t="str">
        <f t="shared" si="74"/>
        <v xml:space="preserve"> </v>
      </c>
    </row>
    <row r="4787" spans="1:4" x14ac:dyDescent="0.25">
      <c r="A4787" s="120" t="s">
        <v>1112</v>
      </c>
      <c r="D4787" s="119" t="str">
        <f t="shared" si="74"/>
        <v xml:space="preserve"> </v>
      </c>
    </row>
    <row r="4788" spans="1:4" x14ac:dyDescent="0.25">
      <c r="A4788" s="120" t="s">
        <v>1112</v>
      </c>
      <c r="D4788" s="119" t="str">
        <f t="shared" si="74"/>
        <v xml:space="preserve"> </v>
      </c>
    </row>
    <row r="4789" spans="1:4" x14ac:dyDescent="0.25">
      <c r="A4789" s="120" t="s">
        <v>1112</v>
      </c>
      <c r="D4789" s="119" t="str">
        <f t="shared" si="74"/>
        <v xml:space="preserve"> </v>
      </c>
    </row>
    <row r="4790" spans="1:4" x14ac:dyDescent="0.25">
      <c r="A4790" s="120" t="s">
        <v>1112</v>
      </c>
      <c r="D4790" s="119" t="str">
        <f t="shared" si="74"/>
        <v xml:space="preserve"> </v>
      </c>
    </row>
    <row r="4791" spans="1:4" x14ac:dyDescent="0.25">
      <c r="A4791" s="120" t="s">
        <v>1112</v>
      </c>
      <c r="D4791" s="119" t="str">
        <f t="shared" si="74"/>
        <v xml:space="preserve"> </v>
      </c>
    </row>
    <row r="4792" spans="1:4" x14ac:dyDescent="0.25">
      <c r="A4792" s="120" t="s">
        <v>1112</v>
      </c>
      <c r="D4792" s="119" t="str">
        <f t="shared" si="74"/>
        <v xml:space="preserve"> </v>
      </c>
    </row>
    <row r="4793" spans="1:4" x14ac:dyDescent="0.25">
      <c r="A4793" s="120" t="s">
        <v>1112</v>
      </c>
      <c r="D4793" s="119" t="str">
        <f t="shared" si="74"/>
        <v xml:space="preserve"> </v>
      </c>
    </row>
    <row r="4794" spans="1:4" x14ac:dyDescent="0.25">
      <c r="A4794" s="120" t="s">
        <v>1112</v>
      </c>
      <c r="D4794" s="119" t="str">
        <f t="shared" si="74"/>
        <v xml:space="preserve"> </v>
      </c>
    </row>
    <row r="4795" spans="1:4" x14ac:dyDescent="0.25">
      <c r="A4795" s="120" t="s">
        <v>1112</v>
      </c>
      <c r="D4795" s="119" t="str">
        <f t="shared" si="74"/>
        <v xml:space="preserve"> </v>
      </c>
    </row>
    <row r="4796" spans="1:4" x14ac:dyDescent="0.25">
      <c r="A4796" s="120" t="s">
        <v>1112</v>
      </c>
      <c r="D4796" s="119" t="str">
        <f t="shared" si="74"/>
        <v xml:space="preserve"> </v>
      </c>
    </row>
    <row r="4797" spans="1:4" x14ac:dyDescent="0.25">
      <c r="A4797" s="120" t="s">
        <v>1112</v>
      </c>
      <c r="D4797" s="119" t="str">
        <f t="shared" si="74"/>
        <v xml:space="preserve"> </v>
      </c>
    </row>
    <row r="4798" spans="1:4" x14ac:dyDescent="0.25">
      <c r="A4798" s="120" t="s">
        <v>1112</v>
      </c>
      <c r="D4798" s="119" t="str">
        <f t="shared" si="74"/>
        <v xml:space="preserve"> </v>
      </c>
    </row>
    <row r="4799" spans="1:4" x14ac:dyDescent="0.25">
      <c r="A4799" s="120" t="s">
        <v>1112</v>
      </c>
      <c r="D4799" s="119" t="str">
        <f t="shared" si="74"/>
        <v xml:space="preserve"> </v>
      </c>
    </row>
    <row r="4800" spans="1:4" x14ac:dyDescent="0.25">
      <c r="A4800" s="120" t="s">
        <v>1112</v>
      </c>
      <c r="D4800" s="119" t="str">
        <f t="shared" si="74"/>
        <v xml:space="preserve"> </v>
      </c>
    </row>
    <row r="4801" spans="1:4" x14ac:dyDescent="0.25">
      <c r="A4801" s="120" t="s">
        <v>1112</v>
      </c>
      <c r="D4801" s="119" t="str">
        <f t="shared" si="74"/>
        <v xml:space="preserve"> </v>
      </c>
    </row>
    <row r="4802" spans="1:4" x14ac:dyDescent="0.25">
      <c r="A4802" s="120" t="s">
        <v>1112</v>
      </c>
      <c r="D4802" s="119" t="str">
        <f t="shared" si="74"/>
        <v xml:space="preserve"> </v>
      </c>
    </row>
    <row r="4803" spans="1:4" x14ac:dyDescent="0.25">
      <c r="A4803" s="120" t="s">
        <v>1112</v>
      </c>
      <c r="D4803" s="119" t="str">
        <f t="shared" ref="D4803:D4866" si="75">B4803&amp;" "&amp;C4803</f>
        <v xml:space="preserve"> </v>
      </c>
    </row>
    <row r="4804" spans="1:4" x14ac:dyDescent="0.25">
      <c r="A4804" s="120" t="s">
        <v>1112</v>
      </c>
      <c r="D4804" s="119" t="str">
        <f t="shared" si="75"/>
        <v xml:space="preserve"> </v>
      </c>
    </row>
    <row r="4805" spans="1:4" x14ac:dyDescent="0.25">
      <c r="A4805" s="120" t="s">
        <v>1112</v>
      </c>
      <c r="D4805" s="119" t="str">
        <f t="shared" si="75"/>
        <v xml:space="preserve"> </v>
      </c>
    </row>
    <row r="4806" spans="1:4" x14ac:dyDescent="0.25">
      <c r="A4806" s="120" t="s">
        <v>1112</v>
      </c>
      <c r="D4806" s="119" t="str">
        <f t="shared" si="75"/>
        <v xml:space="preserve"> </v>
      </c>
    </row>
    <row r="4807" spans="1:4" x14ac:dyDescent="0.25">
      <c r="A4807" s="120" t="s">
        <v>1112</v>
      </c>
      <c r="D4807" s="119" t="str">
        <f t="shared" si="75"/>
        <v xml:space="preserve"> </v>
      </c>
    </row>
    <row r="4808" spans="1:4" x14ac:dyDescent="0.25">
      <c r="A4808" s="120" t="s">
        <v>1112</v>
      </c>
      <c r="D4808" s="119" t="str">
        <f t="shared" si="75"/>
        <v xml:space="preserve"> </v>
      </c>
    </row>
    <row r="4809" spans="1:4" x14ac:dyDescent="0.25">
      <c r="A4809" s="120" t="s">
        <v>1112</v>
      </c>
      <c r="D4809" s="119" t="str">
        <f t="shared" si="75"/>
        <v xml:space="preserve"> </v>
      </c>
    </row>
    <row r="4810" spans="1:4" x14ac:dyDescent="0.25">
      <c r="A4810" s="120" t="s">
        <v>1112</v>
      </c>
      <c r="D4810" s="119" t="str">
        <f t="shared" si="75"/>
        <v xml:space="preserve"> </v>
      </c>
    </row>
    <row r="4811" spans="1:4" x14ac:dyDescent="0.25">
      <c r="A4811" s="120" t="s">
        <v>1112</v>
      </c>
      <c r="D4811" s="119" t="str">
        <f t="shared" si="75"/>
        <v xml:space="preserve"> </v>
      </c>
    </row>
    <row r="4812" spans="1:4" x14ac:dyDescent="0.25">
      <c r="A4812" s="120" t="s">
        <v>1112</v>
      </c>
      <c r="D4812" s="119" t="str">
        <f t="shared" si="75"/>
        <v xml:space="preserve"> </v>
      </c>
    </row>
    <row r="4813" spans="1:4" x14ac:dyDescent="0.25">
      <c r="A4813" s="120" t="s">
        <v>1112</v>
      </c>
      <c r="D4813" s="119" t="str">
        <f t="shared" si="75"/>
        <v xml:space="preserve"> </v>
      </c>
    </row>
    <row r="4814" spans="1:4" x14ac:dyDescent="0.25">
      <c r="A4814" s="120" t="s">
        <v>1112</v>
      </c>
      <c r="D4814" s="119" t="str">
        <f t="shared" si="75"/>
        <v xml:space="preserve"> </v>
      </c>
    </row>
    <row r="4815" spans="1:4" x14ac:dyDescent="0.25">
      <c r="A4815" s="120" t="s">
        <v>1112</v>
      </c>
      <c r="D4815" s="119" t="str">
        <f t="shared" si="75"/>
        <v xml:space="preserve"> </v>
      </c>
    </row>
    <row r="4816" spans="1:4" x14ac:dyDescent="0.25">
      <c r="A4816" s="120" t="s">
        <v>1112</v>
      </c>
      <c r="D4816" s="119" t="str">
        <f t="shared" si="75"/>
        <v xml:space="preserve"> </v>
      </c>
    </row>
    <row r="4817" spans="1:4" x14ac:dyDescent="0.25">
      <c r="A4817" s="120" t="s">
        <v>1112</v>
      </c>
      <c r="D4817" s="119" t="str">
        <f t="shared" si="75"/>
        <v xml:space="preserve"> </v>
      </c>
    </row>
    <row r="4818" spans="1:4" x14ac:dyDescent="0.25">
      <c r="A4818" s="120" t="s">
        <v>1112</v>
      </c>
      <c r="D4818" s="119" t="str">
        <f t="shared" si="75"/>
        <v xml:space="preserve"> </v>
      </c>
    </row>
    <row r="4819" spans="1:4" x14ac:dyDescent="0.25">
      <c r="A4819" s="120" t="s">
        <v>1112</v>
      </c>
      <c r="D4819" s="119" t="str">
        <f t="shared" si="75"/>
        <v xml:space="preserve"> </v>
      </c>
    </row>
    <row r="4820" spans="1:4" x14ac:dyDescent="0.25">
      <c r="A4820" s="120" t="s">
        <v>1112</v>
      </c>
      <c r="D4820" s="119" t="str">
        <f t="shared" si="75"/>
        <v xml:space="preserve"> </v>
      </c>
    </row>
    <row r="4821" spans="1:4" x14ac:dyDescent="0.25">
      <c r="A4821" s="120" t="s">
        <v>1112</v>
      </c>
      <c r="D4821" s="119" t="str">
        <f t="shared" si="75"/>
        <v xml:space="preserve"> </v>
      </c>
    </row>
    <row r="4822" spans="1:4" x14ac:dyDescent="0.25">
      <c r="A4822" s="120" t="s">
        <v>1112</v>
      </c>
      <c r="D4822" s="119" t="str">
        <f t="shared" si="75"/>
        <v xml:space="preserve"> </v>
      </c>
    </row>
    <row r="4823" spans="1:4" x14ac:dyDescent="0.25">
      <c r="A4823" s="120" t="s">
        <v>1112</v>
      </c>
      <c r="D4823" s="119" t="str">
        <f t="shared" si="75"/>
        <v xml:space="preserve"> </v>
      </c>
    </row>
    <row r="4824" spans="1:4" x14ac:dyDescent="0.25">
      <c r="A4824" s="120" t="s">
        <v>1112</v>
      </c>
      <c r="D4824" s="119" t="str">
        <f t="shared" si="75"/>
        <v xml:space="preserve"> </v>
      </c>
    </row>
    <row r="4825" spans="1:4" x14ac:dyDescent="0.25">
      <c r="A4825" s="120" t="s">
        <v>1112</v>
      </c>
      <c r="D4825" s="119" t="str">
        <f t="shared" si="75"/>
        <v xml:space="preserve"> </v>
      </c>
    </row>
    <row r="4826" spans="1:4" x14ac:dyDescent="0.25">
      <c r="A4826" s="120" t="s">
        <v>1112</v>
      </c>
      <c r="D4826" s="119" t="str">
        <f t="shared" si="75"/>
        <v xml:space="preserve"> </v>
      </c>
    </row>
    <row r="4827" spans="1:4" x14ac:dyDescent="0.25">
      <c r="A4827" s="120" t="s">
        <v>1112</v>
      </c>
      <c r="D4827" s="119" t="str">
        <f t="shared" si="75"/>
        <v xml:space="preserve"> </v>
      </c>
    </row>
    <row r="4828" spans="1:4" x14ac:dyDescent="0.25">
      <c r="A4828" s="120" t="s">
        <v>1112</v>
      </c>
      <c r="D4828" s="119" t="str">
        <f t="shared" si="75"/>
        <v xml:space="preserve"> </v>
      </c>
    </row>
    <row r="4829" spans="1:4" x14ac:dyDescent="0.25">
      <c r="A4829" s="120" t="s">
        <v>1112</v>
      </c>
      <c r="D4829" s="119" t="str">
        <f t="shared" si="75"/>
        <v xml:space="preserve"> </v>
      </c>
    </row>
    <row r="4830" spans="1:4" x14ac:dyDescent="0.25">
      <c r="A4830" s="120" t="s">
        <v>1112</v>
      </c>
      <c r="D4830" s="119" t="str">
        <f t="shared" si="75"/>
        <v xml:space="preserve"> </v>
      </c>
    </row>
    <row r="4831" spans="1:4" x14ac:dyDescent="0.25">
      <c r="A4831" s="120" t="s">
        <v>1112</v>
      </c>
      <c r="D4831" s="119" t="str">
        <f t="shared" si="75"/>
        <v xml:space="preserve"> </v>
      </c>
    </row>
    <row r="4832" spans="1:4" x14ac:dyDescent="0.25">
      <c r="A4832" s="120" t="s">
        <v>1112</v>
      </c>
      <c r="D4832" s="119" t="str">
        <f t="shared" si="75"/>
        <v xml:space="preserve"> </v>
      </c>
    </row>
    <row r="4833" spans="1:4" x14ac:dyDescent="0.25">
      <c r="A4833" s="120" t="s">
        <v>1112</v>
      </c>
      <c r="D4833" s="119" t="str">
        <f t="shared" si="75"/>
        <v xml:space="preserve"> </v>
      </c>
    </row>
    <row r="4834" spans="1:4" x14ac:dyDescent="0.25">
      <c r="A4834" s="120" t="s">
        <v>1112</v>
      </c>
      <c r="D4834" s="119" t="str">
        <f t="shared" si="75"/>
        <v xml:space="preserve"> </v>
      </c>
    </row>
    <row r="4835" spans="1:4" x14ac:dyDescent="0.25">
      <c r="A4835" s="120" t="s">
        <v>1112</v>
      </c>
      <c r="D4835" s="119" t="str">
        <f t="shared" si="75"/>
        <v xml:space="preserve"> </v>
      </c>
    </row>
    <row r="4836" spans="1:4" x14ac:dyDescent="0.25">
      <c r="A4836" s="120" t="s">
        <v>1112</v>
      </c>
      <c r="D4836" s="119" t="str">
        <f t="shared" si="75"/>
        <v xml:space="preserve"> </v>
      </c>
    </row>
    <row r="4837" spans="1:4" x14ac:dyDescent="0.25">
      <c r="A4837" s="120" t="s">
        <v>1112</v>
      </c>
      <c r="D4837" s="119" t="str">
        <f t="shared" si="75"/>
        <v xml:space="preserve"> </v>
      </c>
    </row>
    <row r="4838" spans="1:4" x14ac:dyDescent="0.25">
      <c r="A4838" s="120" t="s">
        <v>1112</v>
      </c>
      <c r="D4838" s="119" t="str">
        <f t="shared" si="75"/>
        <v xml:space="preserve"> </v>
      </c>
    </row>
    <row r="4839" spans="1:4" x14ac:dyDescent="0.25">
      <c r="A4839" s="120" t="s">
        <v>1112</v>
      </c>
      <c r="D4839" s="119" t="str">
        <f t="shared" si="75"/>
        <v xml:space="preserve"> </v>
      </c>
    </row>
    <row r="4840" spans="1:4" x14ac:dyDescent="0.25">
      <c r="A4840" s="120" t="s">
        <v>1112</v>
      </c>
      <c r="D4840" s="119" t="str">
        <f t="shared" si="75"/>
        <v xml:space="preserve"> </v>
      </c>
    </row>
    <row r="4841" spans="1:4" x14ac:dyDescent="0.25">
      <c r="A4841" s="120" t="s">
        <v>1112</v>
      </c>
      <c r="D4841" s="119" t="str">
        <f t="shared" si="75"/>
        <v xml:space="preserve"> </v>
      </c>
    </row>
    <row r="4842" spans="1:4" x14ac:dyDescent="0.25">
      <c r="A4842" s="120" t="s">
        <v>1112</v>
      </c>
      <c r="D4842" s="119" t="str">
        <f t="shared" si="75"/>
        <v xml:space="preserve"> </v>
      </c>
    </row>
    <row r="4843" spans="1:4" x14ac:dyDescent="0.25">
      <c r="A4843" s="120" t="s">
        <v>1112</v>
      </c>
      <c r="D4843" s="119" t="str">
        <f t="shared" si="75"/>
        <v xml:space="preserve"> </v>
      </c>
    </row>
    <row r="4844" spans="1:4" x14ac:dyDescent="0.25">
      <c r="A4844" s="120" t="s">
        <v>1112</v>
      </c>
      <c r="D4844" s="119" t="str">
        <f t="shared" si="75"/>
        <v xml:space="preserve"> </v>
      </c>
    </row>
    <row r="4845" spans="1:4" x14ac:dyDescent="0.25">
      <c r="A4845" s="120" t="s">
        <v>1112</v>
      </c>
      <c r="D4845" s="119" t="str">
        <f t="shared" si="75"/>
        <v xml:space="preserve"> </v>
      </c>
    </row>
    <row r="4846" spans="1:4" x14ac:dyDescent="0.25">
      <c r="A4846" s="120" t="s">
        <v>1112</v>
      </c>
      <c r="D4846" s="119" t="str">
        <f t="shared" si="75"/>
        <v xml:space="preserve"> </v>
      </c>
    </row>
    <row r="4847" spans="1:4" x14ac:dyDescent="0.25">
      <c r="A4847" s="120" t="s">
        <v>1112</v>
      </c>
      <c r="D4847" s="119" t="str">
        <f t="shared" si="75"/>
        <v xml:space="preserve"> </v>
      </c>
    </row>
    <row r="4848" spans="1:4" x14ac:dyDescent="0.25">
      <c r="A4848" s="120" t="s">
        <v>1112</v>
      </c>
      <c r="D4848" s="119" t="str">
        <f t="shared" si="75"/>
        <v xml:space="preserve"> </v>
      </c>
    </row>
    <row r="4849" spans="1:4" x14ac:dyDescent="0.25">
      <c r="A4849" s="120" t="s">
        <v>1112</v>
      </c>
      <c r="D4849" s="119" t="str">
        <f t="shared" si="75"/>
        <v xml:space="preserve"> </v>
      </c>
    </row>
    <row r="4850" spans="1:4" x14ac:dyDescent="0.25">
      <c r="A4850" s="120" t="s">
        <v>1112</v>
      </c>
      <c r="D4850" s="119" t="str">
        <f t="shared" si="75"/>
        <v xml:space="preserve"> </v>
      </c>
    </row>
    <row r="4851" spans="1:4" x14ac:dyDescent="0.25">
      <c r="A4851" s="120" t="s">
        <v>1112</v>
      </c>
      <c r="D4851" s="119" t="str">
        <f t="shared" si="75"/>
        <v xml:space="preserve"> </v>
      </c>
    </row>
    <row r="4852" spans="1:4" x14ac:dyDescent="0.25">
      <c r="A4852" s="120" t="s">
        <v>1112</v>
      </c>
      <c r="D4852" s="119" t="str">
        <f t="shared" si="75"/>
        <v xml:space="preserve"> </v>
      </c>
    </row>
    <row r="4853" spans="1:4" x14ac:dyDescent="0.25">
      <c r="A4853" s="120" t="s">
        <v>1112</v>
      </c>
      <c r="D4853" s="119" t="str">
        <f t="shared" si="75"/>
        <v xml:space="preserve"> </v>
      </c>
    </row>
    <row r="4854" spans="1:4" x14ac:dyDescent="0.25">
      <c r="A4854" s="120" t="s">
        <v>1112</v>
      </c>
      <c r="D4854" s="119" t="str">
        <f t="shared" si="75"/>
        <v xml:space="preserve"> </v>
      </c>
    </row>
    <row r="4855" spans="1:4" x14ac:dyDescent="0.25">
      <c r="A4855" s="120" t="s">
        <v>1112</v>
      </c>
      <c r="D4855" s="119" t="str">
        <f t="shared" si="75"/>
        <v xml:space="preserve"> </v>
      </c>
    </row>
    <row r="4856" spans="1:4" x14ac:dyDescent="0.25">
      <c r="A4856" s="120" t="s">
        <v>1112</v>
      </c>
      <c r="D4856" s="119" t="str">
        <f t="shared" si="75"/>
        <v xml:space="preserve"> </v>
      </c>
    </row>
    <row r="4857" spans="1:4" x14ac:dyDescent="0.25">
      <c r="A4857" s="120" t="s">
        <v>1112</v>
      </c>
      <c r="D4857" s="119" t="str">
        <f t="shared" si="75"/>
        <v xml:space="preserve"> </v>
      </c>
    </row>
    <row r="4858" spans="1:4" x14ac:dyDescent="0.25">
      <c r="A4858" s="120" t="s">
        <v>1112</v>
      </c>
      <c r="D4858" s="119" t="str">
        <f t="shared" si="75"/>
        <v xml:space="preserve"> </v>
      </c>
    </row>
    <row r="4859" spans="1:4" x14ac:dyDescent="0.25">
      <c r="A4859" s="120" t="s">
        <v>1112</v>
      </c>
      <c r="D4859" s="119" t="str">
        <f t="shared" si="75"/>
        <v xml:space="preserve"> </v>
      </c>
    </row>
    <row r="4860" spans="1:4" x14ac:dyDescent="0.25">
      <c r="A4860" s="120" t="s">
        <v>1112</v>
      </c>
      <c r="D4860" s="119" t="str">
        <f t="shared" si="75"/>
        <v xml:space="preserve"> </v>
      </c>
    </row>
    <row r="4861" spans="1:4" x14ac:dyDescent="0.25">
      <c r="A4861" s="120" t="s">
        <v>1112</v>
      </c>
      <c r="D4861" s="119" t="str">
        <f t="shared" si="75"/>
        <v xml:space="preserve"> </v>
      </c>
    </row>
    <row r="4862" spans="1:4" x14ac:dyDescent="0.25">
      <c r="A4862" s="120" t="s">
        <v>1112</v>
      </c>
      <c r="D4862" s="119" t="str">
        <f t="shared" si="75"/>
        <v xml:space="preserve"> </v>
      </c>
    </row>
    <row r="4863" spans="1:4" x14ac:dyDescent="0.25">
      <c r="A4863" s="120" t="s">
        <v>1112</v>
      </c>
      <c r="D4863" s="119" t="str">
        <f t="shared" si="75"/>
        <v xml:space="preserve"> </v>
      </c>
    </row>
    <row r="4864" spans="1:4" x14ac:dyDescent="0.25">
      <c r="A4864" s="120" t="s">
        <v>1112</v>
      </c>
      <c r="D4864" s="119" t="str">
        <f t="shared" si="75"/>
        <v xml:space="preserve"> </v>
      </c>
    </row>
    <row r="4865" spans="1:4" x14ac:dyDescent="0.25">
      <c r="A4865" s="120" t="s">
        <v>1112</v>
      </c>
      <c r="D4865" s="119" t="str">
        <f t="shared" si="75"/>
        <v xml:space="preserve"> </v>
      </c>
    </row>
    <row r="4866" spans="1:4" x14ac:dyDescent="0.25">
      <c r="A4866" s="120" t="s">
        <v>1112</v>
      </c>
      <c r="D4866" s="119" t="str">
        <f t="shared" si="75"/>
        <v xml:space="preserve"> </v>
      </c>
    </row>
    <row r="4867" spans="1:4" x14ac:dyDescent="0.25">
      <c r="A4867" s="120" t="s">
        <v>1112</v>
      </c>
      <c r="D4867" s="119" t="str">
        <f t="shared" ref="D4867:D4930" si="76">B4867&amp;" "&amp;C4867</f>
        <v xml:space="preserve"> </v>
      </c>
    </row>
    <row r="4868" spans="1:4" x14ac:dyDescent="0.25">
      <c r="A4868" s="120" t="s">
        <v>1112</v>
      </c>
      <c r="D4868" s="119" t="str">
        <f t="shared" si="76"/>
        <v xml:space="preserve"> </v>
      </c>
    </row>
    <row r="4869" spans="1:4" x14ac:dyDescent="0.25">
      <c r="A4869" s="120" t="s">
        <v>1112</v>
      </c>
      <c r="D4869" s="119" t="str">
        <f t="shared" si="76"/>
        <v xml:space="preserve"> </v>
      </c>
    </row>
    <row r="4870" spans="1:4" x14ac:dyDescent="0.25">
      <c r="A4870" s="120" t="s">
        <v>1112</v>
      </c>
      <c r="D4870" s="119" t="str">
        <f t="shared" si="76"/>
        <v xml:space="preserve"> </v>
      </c>
    </row>
    <row r="4871" spans="1:4" x14ac:dyDescent="0.25">
      <c r="A4871" s="120" t="s">
        <v>1112</v>
      </c>
      <c r="D4871" s="119" t="str">
        <f t="shared" si="76"/>
        <v xml:space="preserve"> </v>
      </c>
    </row>
    <row r="4872" spans="1:4" x14ac:dyDescent="0.25">
      <c r="A4872" s="120" t="s">
        <v>1112</v>
      </c>
      <c r="D4872" s="119" t="str">
        <f t="shared" si="76"/>
        <v xml:space="preserve"> </v>
      </c>
    </row>
    <row r="4873" spans="1:4" x14ac:dyDescent="0.25">
      <c r="A4873" s="120" t="s">
        <v>1112</v>
      </c>
      <c r="D4873" s="119" t="str">
        <f t="shared" si="76"/>
        <v xml:space="preserve"> </v>
      </c>
    </row>
    <row r="4874" spans="1:4" x14ac:dyDescent="0.25">
      <c r="A4874" s="120" t="s">
        <v>1112</v>
      </c>
      <c r="D4874" s="119" t="str">
        <f t="shared" si="76"/>
        <v xml:space="preserve"> </v>
      </c>
    </row>
    <row r="4875" spans="1:4" x14ac:dyDescent="0.25">
      <c r="A4875" s="120" t="s">
        <v>1112</v>
      </c>
      <c r="D4875" s="119" t="str">
        <f t="shared" si="76"/>
        <v xml:space="preserve"> </v>
      </c>
    </row>
    <row r="4876" spans="1:4" x14ac:dyDescent="0.25">
      <c r="A4876" s="120" t="s">
        <v>1112</v>
      </c>
      <c r="D4876" s="119" t="str">
        <f t="shared" si="76"/>
        <v xml:space="preserve"> </v>
      </c>
    </row>
    <row r="4877" spans="1:4" x14ac:dyDescent="0.25">
      <c r="A4877" s="120" t="s">
        <v>1112</v>
      </c>
      <c r="D4877" s="119" t="str">
        <f t="shared" si="76"/>
        <v xml:space="preserve"> </v>
      </c>
    </row>
    <row r="4878" spans="1:4" x14ac:dyDescent="0.25">
      <c r="A4878" s="120" t="s">
        <v>1112</v>
      </c>
      <c r="D4878" s="119" t="str">
        <f t="shared" si="76"/>
        <v xml:space="preserve"> </v>
      </c>
    </row>
    <row r="4879" spans="1:4" x14ac:dyDescent="0.25">
      <c r="A4879" s="120" t="s">
        <v>1112</v>
      </c>
      <c r="D4879" s="119" t="str">
        <f t="shared" si="76"/>
        <v xml:space="preserve"> </v>
      </c>
    </row>
    <row r="4880" spans="1:4" x14ac:dyDescent="0.25">
      <c r="A4880" s="120" t="s">
        <v>1112</v>
      </c>
      <c r="D4880" s="119" t="str">
        <f t="shared" si="76"/>
        <v xml:space="preserve"> </v>
      </c>
    </row>
    <row r="4881" spans="1:4" x14ac:dyDescent="0.25">
      <c r="A4881" s="120" t="s">
        <v>1112</v>
      </c>
      <c r="D4881" s="119" t="str">
        <f t="shared" si="76"/>
        <v xml:space="preserve"> </v>
      </c>
    </row>
    <row r="4882" spans="1:4" x14ac:dyDescent="0.25">
      <c r="A4882" s="120" t="s">
        <v>1112</v>
      </c>
      <c r="D4882" s="119" t="str">
        <f t="shared" si="76"/>
        <v xml:space="preserve"> </v>
      </c>
    </row>
    <row r="4883" spans="1:4" x14ac:dyDescent="0.25">
      <c r="A4883" s="120" t="s">
        <v>1112</v>
      </c>
      <c r="D4883" s="119" t="str">
        <f t="shared" si="76"/>
        <v xml:space="preserve"> </v>
      </c>
    </row>
    <row r="4884" spans="1:4" x14ac:dyDescent="0.25">
      <c r="A4884" s="120" t="s">
        <v>1112</v>
      </c>
      <c r="D4884" s="119" t="str">
        <f t="shared" si="76"/>
        <v xml:space="preserve"> </v>
      </c>
    </row>
    <row r="4885" spans="1:4" x14ac:dyDescent="0.25">
      <c r="A4885" s="120" t="s">
        <v>1112</v>
      </c>
      <c r="D4885" s="119" t="str">
        <f t="shared" si="76"/>
        <v xml:space="preserve"> </v>
      </c>
    </row>
    <row r="4886" spans="1:4" x14ac:dyDescent="0.25">
      <c r="A4886" s="120" t="s">
        <v>1112</v>
      </c>
      <c r="D4886" s="119" t="str">
        <f t="shared" si="76"/>
        <v xml:space="preserve"> </v>
      </c>
    </row>
    <row r="4887" spans="1:4" x14ac:dyDescent="0.25">
      <c r="A4887" s="120" t="s">
        <v>1112</v>
      </c>
      <c r="D4887" s="119" t="str">
        <f t="shared" si="76"/>
        <v xml:space="preserve"> </v>
      </c>
    </row>
    <row r="4888" spans="1:4" x14ac:dyDescent="0.25">
      <c r="A4888" s="120" t="s">
        <v>1112</v>
      </c>
      <c r="D4888" s="119" t="str">
        <f t="shared" si="76"/>
        <v xml:space="preserve"> </v>
      </c>
    </row>
    <row r="4889" spans="1:4" x14ac:dyDescent="0.25">
      <c r="A4889" s="120" t="s">
        <v>1112</v>
      </c>
      <c r="D4889" s="119" t="str">
        <f t="shared" si="76"/>
        <v xml:space="preserve"> </v>
      </c>
    </row>
    <row r="4890" spans="1:4" x14ac:dyDescent="0.25">
      <c r="A4890" s="120" t="s">
        <v>1112</v>
      </c>
      <c r="D4890" s="119" t="str">
        <f t="shared" si="76"/>
        <v xml:space="preserve"> </v>
      </c>
    </row>
    <row r="4891" spans="1:4" x14ac:dyDescent="0.25">
      <c r="A4891" s="120" t="s">
        <v>1112</v>
      </c>
      <c r="D4891" s="119" t="str">
        <f t="shared" si="76"/>
        <v xml:space="preserve"> </v>
      </c>
    </row>
    <row r="4892" spans="1:4" x14ac:dyDescent="0.25">
      <c r="A4892" s="120" t="s">
        <v>1112</v>
      </c>
      <c r="D4892" s="119" t="str">
        <f t="shared" si="76"/>
        <v xml:space="preserve"> </v>
      </c>
    </row>
    <row r="4893" spans="1:4" x14ac:dyDescent="0.25">
      <c r="A4893" s="120" t="s">
        <v>1112</v>
      </c>
      <c r="D4893" s="119" t="str">
        <f t="shared" si="76"/>
        <v xml:space="preserve"> </v>
      </c>
    </row>
    <row r="4894" spans="1:4" x14ac:dyDescent="0.25">
      <c r="A4894" s="120" t="s">
        <v>1112</v>
      </c>
      <c r="D4894" s="119" t="str">
        <f t="shared" si="76"/>
        <v xml:space="preserve"> </v>
      </c>
    </row>
    <row r="4895" spans="1:4" x14ac:dyDescent="0.25">
      <c r="A4895" s="120" t="s">
        <v>1112</v>
      </c>
      <c r="D4895" s="119" t="str">
        <f t="shared" si="76"/>
        <v xml:space="preserve"> </v>
      </c>
    </row>
    <row r="4896" spans="1:4" x14ac:dyDescent="0.25">
      <c r="A4896" s="120" t="s">
        <v>1112</v>
      </c>
      <c r="D4896" s="119" t="str">
        <f t="shared" si="76"/>
        <v xml:space="preserve"> </v>
      </c>
    </row>
    <row r="4897" spans="1:4" x14ac:dyDescent="0.25">
      <c r="A4897" s="120" t="s">
        <v>1112</v>
      </c>
      <c r="D4897" s="119" t="str">
        <f t="shared" si="76"/>
        <v xml:space="preserve"> </v>
      </c>
    </row>
    <row r="4898" spans="1:4" x14ac:dyDescent="0.25">
      <c r="A4898" s="120" t="s">
        <v>1112</v>
      </c>
      <c r="D4898" s="119" t="str">
        <f t="shared" si="76"/>
        <v xml:space="preserve"> </v>
      </c>
    </row>
    <row r="4899" spans="1:4" x14ac:dyDescent="0.25">
      <c r="A4899" s="120" t="s">
        <v>1112</v>
      </c>
      <c r="D4899" s="119" t="str">
        <f t="shared" si="76"/>
        <v xml:space="preserve"> </v>
      </c>
    </row>
    <row r="4900" spans="1:4" x14ac:dyDescent="0.25">
      <c r="A4900" s="120" t="s">
        <v>1112</v>
      </c>
      <c r="D4900" s="119" t="str">
        <f t="shared" si="76"/>
        <v xml:space="preserve"> </v>
      </c>
    </row>
    <row r="4901" spans="1:4" x14ac:dyDescent="0.25">
      <c r="A4901" s="120" t="s">
        <v>1112</v>
      </c>
      <c r="D4901" s="119" t="str">
        <f t="shared" si="76"/>
        <v xml:space="preserve"> </v>
      </c>
    </row>
    <row r="4902" spans="1:4" x14ac:dyDescent="0.25">
      <c r="A4902" s="120" t="s">
        <v>1112</v>
      </c>
      <c r="D4902" s="119" t="str">
        <f t="shared" si="76"/>
        <v xml:space="preserve"> </v>
      </c>
    </row>
    <row r="4903" spans="1:4" x14ac:dyDescent="0.25">
      <c r="A4903" s="120" t="s">
        <v>1112</v>
      </c>
      <c r="D4903" s="119" t="str">
        <f t="shared" si="76"/>
        <v xml:space="preserve"> </v>
      </c>
    </row>
    <row r="4904" spans="1:4" x14ac:dyDescent="0.25">
      <c r="A4904" s="120" t="s">
        <v>1112</v>
      </c>
      <c r="D4904" s="119" t="str">
        <f t="shared" si="76"/>
        <v xml:space="preserve"> </v>
      </c>
    </row>
    <row r="4905" spans="1:4" x14ac:dyDescent="0.25">
      <c r="A4905" s="120" t="s">
        <v>1112</v>
      </c>
      <c r="D4905" s="119" t="str">
        <f t="shared" si="76"/>
        <v xml:space="preserve"> </v>
      </c>
    </row>
    <row r="4906" spans="1:4" x14ac:dyDescent="0.25">
      <c r="A4906" s="120" t="s">
        <v>1112</v>
      </c>
      <c r="D4906" s="119" t="str">
        <f t="shared" si="76"/>
        <v xml:space="preserve"> </v>
      </c>
    </row>
    <row r="4907" spans="1:4" x14ac:dyDescent="0.25">
      <c r="A4907" s="120" t="s">
        <v>1112</v>
      </c>
      <c r="D4907" s="119" t="str">
        <f t="shared" si="76"/>
        <v xml:space="preserve"> </v>
      </c>
    </row>
    <row r="4908" spans="1:4" x14ac:dyDescent="0.25">
      <c r="A4908" s="120" t="s">
        <v>1112</v>
      </c>
      <c r="D4908" s="119" t="str">
        <f t="shared" si="76"/>
        <v xml:space="preserve"> </v>
      </c>
    </row>
    <row r="4909" spans="1:4" x14ac:dyDescent="0.25">
      <c r="A4909" s="120" t="s">
        <v>1112</v>
      </c>
      <c r="D4909" s="119" t="str">
        <f t="shared" si="76"/>
        <v xml:space="preserve"> </v>
      </c>
    </row>
    <row r="4910" spans="1:4" x14ac:dyDescent="0.25">
      <c r="A4910" s="120" t="s">
        <v>1112</v>
      </c>
      <c r="D4910" s="119" t="str">
        <f t="shared" si="76"/>
        <v xml:space="preserve"> </v>
      </c>
    </row>
    <row r="4911" spans="1:4" x14ac:dyDescent="0.25">
      <c r="A4911" s="120" t="s">
        <v>1112</v>
      </c>
      <c r="D4911" s="119" t="str">
        <f t="shared" si="76"/>
        <v xml:space="preserve"> </v>
      </c>
    </row>
    <row r="4912" spans="1:4" x14ac:dyDescent="0.25">
      <c r="A4912" s="120" t="s">
        <v>1112</v>
      </c>
      <c r="D4912" s="119" t="str">
        <f t="shared" si="76"/>
        <v xml:space="preserve"> </v>
      </c>
    </row>
    <row r="4913" spans="1:4" x14ac:dyDescent="0.25">
      <c r="A4913" s="120" t="s">
        <v>1112</v>
      </c>
      <c r="D4913" s="119" t="str">
        <f t="shared" si="76"/>
        <v xml:space="preserve"> </v>
      </c>
    </row>
    <row r="4914" spans="1:4" x14ac:dyDescent="0.25">
      <c r="A4914" s="120" t="s">
        <v>1112</v>
      </c>
      <c r="D4914" s="119" t="str">
        <f t="shared" si="76"/>
        <v xml:space="preserve"> </v>
      </c>
    </row>
    <row r="4915" spans="1:4" x14ac:dyDescent="0.25">
      <c r="A4915" s="120" t="s">
        <v>1112</v>
      </c>
      <c r="D4915" s="119" t="str">
        <f t="shared" si="76"/>
        <v xml:space="preserve"> </v>
      </c>
    </row>
    <row r="4916" spans="1:4" x14ac:dyDescent="0.25">
      <c r="A4916" s="120" t="s">
        <v>1112</v>
      </c>
      <c r="D4916" s="119" t="str">
        <f t="shared" si="76"/>
        <v xml:space="preserve"> </v>
      </c>
    </row>
    <row r="4917" spans="1:4" x14ac:dyDescent="0.25">
      <c r="A4917" s="120" t="s">
        <v>1112</v>
      </c>
      <c r="D4917" s="119" t="str">
        <f t="shared" si="76"/>
        <v xml:space="preserve"> </v>
      </c>
    </row>
    <row r="4918" spans="1:4" x14ac:dyDescent="0.25">
      <c r="A4918" s="120" t="s">
        <v>1112</v>
      </c>
      <c r="D4918" s="119" t="str">
        <f t="shared" si="76"/>
        <v xml:space="preserve"> </v>
      </c>
    </row>
    <row r="4919" spans="1:4" x14ac:dyDescent="0.25">
      <c r="A4919" s="120" t="s">
        <v>1112</v>
      </c>
      <c r="D4919" s="119" t="str">
        <f t="shared" si="76"/>
        <v xml:space="preserve"> </v>
      </c>
    </row>
    <row r="4920" spans="1:4" x14ac:dyDescent="0.25">
      <c r="A4920" s="120" t="s">
        <v>1112</v>
      </c>
      <c r="D4920" s="119" t="str">
        <f t="shared" si="76"/>
        <v xml:space="preserve"> </v>
      </c>
    </row>
    <row r="4921" spans="1:4" x14ac:dyDescent="0.25">
      <c r="A4921" s="120" t="s">
        <v>1112</v>
      </c>
      <c r="D4921" s="119" t="str">
        <f t="shared" si="76"/>
        <v xml:space="preserve"> </v>
      </c>
    </row>
    <row r="4922" spans="1:4" x14ac:dyDescent="0.25">
      <c r="A4922" s="120" t="s">
        <v>1112</v>
      </c>
      <c r="D4922" s="119" t="str">
        <f t="shared" si="76"/>
        <v xml:space="preserve"> </v>
      </c>
    </row>
    <row r="4923" spans="1:4" x14ac:dyDescent="0.25">
      <c r="A4923" s="120" t="s">
        <v>1112</v>
      </c>
      <c r="D4923" s="119" t="str">
        <f t="shared" si="76"/>
        <v xml:space="preserve"> </v>
      </c>
    </row>
    <row r="4924" spans="1:4" x14ac:dyDescent="0.25">
      <c r="A4924" s="120" t="s">
        <v>1112</v>
      </c>
      <c r="D4924" s="119" t="str">
        <f t="shared" si="76"/>
        <v xml:space="preserve"> </v>
      </c>
    </row>
    <row r="4925" spans="1:4" x14ac:dyDescent="0.25">
      <c r="A4925" s="120" t="s">
        <v>1112</v>
      </c>
      <c r="D4925" s="119" t="str">
        <f t="shared" si="76"/>
        <v xml:space="preserve"> </v>
      </c>
    </row>
    <row r="4926" spans="1:4" x14ac:dyDescent="0.25">
      <c r="A4926" s="120" t="s">
        <v>1112</v>
      </c>
      <c r="D4926" s="119" t="str">
        <f t="shared" si="76"/>
        <v xml:space="preserve"> </v>
      </c>
    </row>
    <row r="4927" spans="1:4" x14ac:dyDescent="0.25">
      <c r="A4927" s="120" t="s">
        <v>1112</v>
      </c>
      <c r="D4927" s="119" t="str">
        <f t="shared" si="76"/>
        <v xml:space="preserve"> </v>
      </c>
    </row>
    <row r="4928" spans="1:4" x14ac:dyDescent="0.25">
      <c r="A4928" s="120" t="s">
        <v>1112</v>
      </c>
      <c r="D4928" s="119" t="str">
        <f t="shared" si="76"/>
        <v xml:space="preserve"> </v>
      </c>
    </row>
    <row r="4929" spans="1:4" x14ac:dyDescent="0.25">
      <c r="A4929" s="120" t="s">
        <v>1112</v>
      </c>
      <c r="D4929" s="119" t="str">
        <f t="shared" si="76"/>
        <v xml:space="preserve"> </v>
      </c>
    </row>
    <row r="4930" spans="1:4" x14ac:dyDescent="0.25">
      <c r="A4930" s="120" t="s">
        <v>1112</v>
      </c>
      <c r="D4930" s="119" t="str">
        <f t="shared" si="76"/>
        <v xml:space="preserve"> </v>
      </c>
    </row>
    <row r="4931" spans="1:4" x14ac:dyDescent="0.25">
      <c r="A4931" s="120" t="s">
        <v>1112</v>
      </c>
      <c r="D4931" s="119" t="str">
        <f t="shared" ref="D4931:D4994" si="77">B4931&amp;" "&amp;C4931</f>
        <v xml:space="preserve"> </v>
      </c>
    </row>
    <row r="4932" spans="1:4" x14ac:dyDescent="0.25">
      <c r="A4932" s="120" t="s">
        <v>1112</v>
      </c>
      <c r="D4932" s="119" t="str">
        <f t="shared" si="77"/>
        <v xml:space="preserve"> </v>
      </c>
    </row>
    <row r="4933" spans="1:4" x14ac:dyDescent="0.25">
      <c r="A4933" s="120" t="s">
        <v>1112</v>
      </c>
      <c r="D4933" s="119" t="str">
        <f t="shared" si="77"/>
        <v xml:space="preserve"> </v>
      </c>
    </row>
    <row r="4934" spans="1:4" x14ac:dyDescent="0.25">
      <c r="A4934" s="120" t="s">
        <v>1112</v>
      </c>
      <c r="D4934" s="119" t="str">
        <f t="shared" si="77"/>
        <v xml:space="preserve"> </v>
      </c>
    </row>
    <row r="4935" spans="1:4" x14ac:dyDescent="0.25">
      <c r="A4935" s="120" t="s">
        <v>1112</v>
      </c>
      <c r="D4935" s="119" t="str">
        <f t="shared" si="77"/>
        <v xml:space="preserve"> </v>
      </c>
    </row>
    <row r="4936" spans="1:4" x14ac:dyDescent="0.25">
      <c r="A4936" s="120" t="s">
        <v>1112</v>
      </c>
      <c r="D4936" s="119" t="str">
        <f t="shared" si="77"/>
        <v xml:space="preserve"> </v>
      </c>
    </row>
    <row r="4937" spans="1:4" x14ac:dyDescent="0.25">
      <c r="A4937" s="120" t="s">
        <v>1112</v>
      </c>
      <c r="D4937" s="119" t="str">
        <f t="shared" si="77"/>
        <v xml:space="preserve"> </v>
      </c>
    </row>
    <row r="4938" spans="1:4" x14ac:dyDescent="0.25">
      <c r="A4938" s="120" t="s">
        <v>1112</v>
      </c>
      <c r="D4938" s="119" t="str">
        <f t="shared" si="77"/>
        <v xml:space="preserve"> </v>
      </c>
    </row>
    <row r="4939" spans="1:4" x14ac:dyDescent="0.25">
      <c r="A4939" s="120" t="s">
        <v>1112</v>
      </c>
      <c r="D4939" s="119" t="str">
        <f t="shared" si="77"/>
        <v xml:space="preserve"> </v>
      </c>
    </row>
    <row r="4940" spans="1:4" x14ac:dyDescent="0.25">
      <c r="A4940" s="120" t="s">
        <v>1112</v>
      </c>
      <c r="D4940" s="119" t="str">
        <f t="shared" si="77"/>
        <v xml:space="preserve"> </v>
      </c>
    </row>
    <row r="4941" spans="1:4" x14ac:dyDescent="0.25">
      <c r="A4941" s="120" t="s">
        <v>1112</v>
      </c>
      <c r="D4941" s="119" t="str">
        <f t="shared" si="77"/>
        <v xml:space="preserve"> </v>
      </c>
    </row>
    <row r="4942" spans="1:4" x14ac:dyDescent="0.25">
      <c r="A4942" s="120" t="s">
        <v>1112</v>
      </c>
      <c r="D4942" s="119" t="str">
        <f t="shared" si="77"/>
        <v xml:space="preserve"> </v>
      </c>
    </row>
    <row r="4943" spans="1:4" x14ac:dyDescent="0.25">
      <c r="A4943" s="120" t="s">
        <v>1112</v>
      </c>
      <c r="D4943" s="119" t="str">
        <f t="shared" si="77"/>
        <v xml:space="preserve"> </v>
      </c>
    </row>
    <row r="4944" spans="1:4" x14ac:dyDescent="0.25">
      <c r="A4944" s="120" t="s">
        <v>1112</v>
      </c>
      <c r="D4944" s="119" t="str">
        <f t="shared" si="77"/>
        <v xml:space="preserve"> </v>
      </c>
    </row>
    <row r="4945" spans="1:4" x14ac:dyDescent="0.25">
      <c r="A4945" s="120" t="s">
        <v>1112</v>
      </c>
      <c r="D4945" s="119" t="str">
        <f t="shared" si="77"/>
        <v xml:space="preserve"> </v>
      </c>
    </row>
    <row r="4946" spans="1:4" x14ac:dyDescent="0.25">
      <c r="A4946" s="120" t="s">
        <v>1112</v>
      </c>
      <c r="D4946" s="119" t="str">
        <f t="shared" si="77"/>
        <v xml:space="preserve"> </v>
      </c>
    </row>
    <row r="4947" spans="1:4" x14ac:dyDescent="0.25">
      <c r="A4947" s="120" t="s">
        <v>1112</v>
      </c>
      <c r="D4947" s="119" t="str">
        <f t="shared" si="77"/>
        <v xml:space="preserve"> </v>
      </c>
    </row>
    <row r="4948" spans="1:4" x14ac:dyDescent="0.25">
      <c r="A4948" s="120" t="s">
        <v>1112</v>
      </c>
      <c r="D4948" s="119" t="str">
        <f t="shared" si="77"/>
        <v xml:space="preserve"> </v>
      </c>
    </row>
    <row r="4949" spans="1:4" x14ac:dyDescent="0.25">
      <c r="A4949" s="120" t="s">
        <v>1112</v>
      </c>
      <c r="D4949" s="119" t="str">
        <f t="shared" si="77"/>
        <v xml:space="preserve"> </v>
      </c>
    </row>
    <row r="4950" spans="1:4" x14ac:dyDescent="0.25">
      <c r="A4950" s="120" t="s">
        <v>1112</v>
      </c>
      <c r="D4950" s="119" t="str">
        <f t="shared" si="77"/>
        <v xml:space="preserve"> </v>
      </c>
    </row>
    <row r="4951" spans="1:4" x14ac:dyDescent="0.25">
      <c r="A4951" s="120" t="s">
        <v>1112</v>
      </c>
      <c r="D4951" s="119" t="str">
        <f t="shared" si="77"/>
        <v xml:space="preserve"> </v>
      </c>
    </row>
    <row r="4952" spans="1:4" x14ac:dyDescent="0.25">
      <c r="A4952" s="120" t="s">
        <v>1112</v>
      </c>
      <c r="D4952" s="119" t="str">
        <f t="shared" si="77"/>
        <v xml:space="preserve"> </v>
      </c>
    </row>
    <row r="4953" spans="1:4" x14ac:dyDescent="0.25">
      <c r="A4953" s="120" t="s">
        <v>1112</v>
      </c>
      <c r="D4953" s="119" t="str">
        <f t="shared" si="77"/>
        <v xml:space="preserve"> </v>
      </c>
    </row>
    <row r="4954" spans="1:4" x14ac:dyDescent="0.25">
      <c r="A4954" s="120" t="s">
        <v>1112</v>
      </c>
      <c r="D4954" s="119" t="str">
        <f t="shared" si="77"/>
        <v xml:space="preserve"> </v>
      </c>
    </row>
    <row r="4955" spans="1:4" x14ac:dyDescent="0.25">
      <c r="A4955" s="120" t="s">
        <v>1112</v>
      </c>
      <c r="D4955" s="119" t="str">
        <f t="shared" si="77"/>
        <v xml:space="preserve"> </v>
      </c>
    </row>
    <row r="4956" spans="1:4" x14ac:dyDescent="0.25">
      <c r="A4956" s="120" t="s">
        <v>1112</v>
      </c>
      <c r="D4956" s="119" t="str">
        <f t="shared" si="77"/>
        <v xml:space="preserve"> </v>
      </c>
    </row>
    <row r="4957" spans="1:4" x14ac:dyDescent="0.25">
      <c r="A4957" s="120" t="s">
        <v>1112</v>
      </c>
      <c r="D4957" s="119" t="str">
        <f t="shared" si="77"/>
        <v xml:space="preserve"> </v>
      </c>
    </row>
    <row r="4958" spans="1:4" x14ac:dyDescent="0.25">
      <c r="A4958" s="120" t="s">
        <v>1112</v>
      </c>
      <c r="D4958" s="119" t="str">
        <f t="shared" si="77"/>
        <v xml:space="preserve"> </v>
      </c>
    </row>
    <row r="4959" spans="1:4" x14ac:dyDescent="0.25">
      <c r="A4959" s="120" t="s">
        <v>1112</v>
      </c>
      <c r="D4959" s="119" t="str">
        <f t="shared" si="77"/>
        <v xml:space="preserve"> </v>
      </c>
    </row>
    <row r="4960" spans="1:4" x14ac:dyDescent="0.25">
      <c r="A4960" s="120" t="s">
        <v>1112</v>
      </c>
      <c r="D4960" s="119" t="str">
        <f t="shared" si="77"/>
        <v xml:space="preserve"> </v>
      </c>
    </row>
    <row r="4961" spans="1:4" x14ac:dyDescent="0.25">
      <c r="A4961" s="120" t="s">
        <v>1112</v>
      </c>
      <c r="D4961" s="119" t="str">
        <f t="shared" si="77"/>
        <v xml:space="preserve"> </v>
      </c>
    </row>
    <row r="4962" spans="1:4" x14ac:dyDescent="0.25">
      <c r="A4962" s="120" t="s">
        <v>1112</v>
      </c>
      <c r="D4962" s="119" t="str">
        <f t="shared" si="77"/>
        <v xml:space="preserve"> </v>
      </c>
    </row>
    <row r="4963" spans="1:4" x14ac:dyDescent="0.25">
      <c r="A4963" s="120" t="s">
        <v>1112</v>
      </c>
      <c r="D4963" s="119" t="str">
        <f t="shared" si="77"/>
        <v xml:space="preserve"> </v>
      </c>
    </row>
    <row r="4964" spans="1:4" x14ac:dyDescent="0.25">
      <c r="A4964" s="120" t="s">
        <v>1112</v>
      </c>
      <c r="D4964" s="119" t="str">
        <f t="shared" si="77"/>
        <v xml:space="preserve"> </v>
      </c>
    </row>
    <row r="4965" spans="1:4" x14ac:dyDescent="0.25">
      <c r="A4965" s="120" t="s">
        <v>1112</v>
      </c>
      <c r="D4965" s="119" t="str">
        <f t="shared" si="77"/>
        <v xml:space="preserve"> </v>
      </c>
    </row>
    <row r="4966" spans="1:4" x14ac:dyDescent="0.25">
      <c r="A4966" s="120" t="s">
        <v>1112</v>
      </c>
      <c r="D4966" s="119" t="str">
        <f t="shared" si="77"/>
        <v xml:space="preserve"> </v>
      </c>
    </row>
    <row r="4967" spans="1:4" x14ac:dyDescent="0.25">
      <c r="A4967" s="120" t="s">
        <v>1112</v>
      </c>
      <c r="D4967" s="119" t="str">
        <f t="shared" si="77"/>
        <v xml:space="preserve"> </v>
      </c>
    </row>
    <row r="4968" spans="1:4" x14ac:dyDescent="0.25">
      <c r="A4968" s="120" t="s">
        <v>1112</v>
      </c>
      <c r="D4968" s="119" t="str">
        <f t="shared" si="77"/>
        <v xml:space="preserve"> </v>
      </c>
    </row>
    <row r="4969" spans="1:4" x14ac:dyDescent="0.25">
      <c r="A4969" s="120" t="s">
        <v>1112</v>
      </c>
      <c r="D4969" s="119" t="str">
        <f t="shared" si="77"/>
        <v xml:space="preserve"> </v>
      </c>
    </row>
    <row r="4970" spans="1:4" x14ac:dyDescent="0.25">
      <c r="A4970" s="120" t="s">
        <v>1112</v>
      </c>
      <c r="D4970" s="119" t="str">
        <f t="shared" si="77"/>
        <v xml:space="preserve"> </v>
      </c>
    </row>
    <row r="4971" spans="1:4" x14ac:dyDescent="0.25">
      <c r="A4971" s="120" t="s">
        <v>1112</v>
      </c>
      <c r="D4971" s="119" t="str">
        <f t="shared" si="77"/>
        <v xml:space="preserve"> </v>
      </c>
    </row>
    <row r="4972" spans="1:4" x14ac:dyDescent="0.25">
      <c r="A4972" s="120" t="s">
        <v>1112</v>
      </c>
      <c r="D4972" s="119" t="str">
        <f t="shared" si="77"/>
        <v xml:space="preserve"> </v>
      </c>
    </row>
    <row r="4973" spans="1:4" x14ac:dyDescent="0.25">
      <c r="A4973" s="120" t="s">
        <v>1112</v>
      </c>
      <c r="D4973" s="119" t="str">
        <f t="shared" si="77"/>
        <v xml:space="preserve"> </v>
      </c>
    </row>
    <row r="4974" spans="1:4" x14ac:dyDescent="0.25">
      <c r="A4974" s="120" t="s">
        <v>1112</v>
      </c>
      <c r="D4974" s="119" t="str">
        <f t="shared" si="77"/>
        <v xml:space="preserve"> </v>
      </c>
    </row>
    <row r="4975" spans="1:4" x14ac:dyDescent="0.25">
      <c r="A4975" s="120" t="s">
        <v>1112</v>
      </c>
      <c r="D4975" s="119" t="str">
        <f t="shared" si="77"/>
        <v xml:space="preserve"> </v>
      </c>
    </row>
    <row r="4976" spans="1:4" x14ac:dyDescent="0.25">
      <c r="A4976" s="120" t="s">
        <v>1112</v>
      </c>
      <c r="D4976" s="119" t="str">
        <f t="shared" si="77"/>
        <v xml:space="preserve"> </v>
      </c>
    </row>
    <row r="4977" spans="1:4" x14ac:dyDescent="0.25">
      <c r="A4977" s="120" t="s">
        <v>1112</v>
      </c>
      <c r="D4977" s="119" t="str">
        <f t="shared" si="77"/>
        <v xml:space="preserve"> </v>
      </c>
    </row>
    <row r="4978" spans="1:4" x14ac:dyDescent="0.25">
      <c r="A4978" s="120" t="s">
        <v>1112</v>
      </c>
      <c r="D4978" s="119" t="str">
        <f t="shared" si="77"/>
        <v xml:space="preserve"> </v>
      </c>
    </row>
    <row r="4979" spans="1:4" x14ac:dyDescent="0.25">
      <c r="A4979" s="120" t="s">
        <v>1112</v>
      </c>
      <c r="D4979" s="119" t="str">
        <f t="shared" si="77"/>
        <v xml:space="preserve"> </v>
      </c>
    </row>
    <row r="4980" spans="1:4" x14ac:dyDescent="0.25">
      <c r="A4980" s="120" t="s">
        <v>1112</v>
      </c>
      <c r="D4980" s="119" t="str">
        <f t="shared" si="77"/>
        <v xml:space="preserve"> </v>
      </c>
    </row>
    <row r="4981" spans="1:4" x14ac:dyDescent="0.25">
      <c r="A4981" s="120" t="s">
        <v>1112</v>
      </c>
      <c r="D4981" s="119" t="str">
        <f t="shared" si="77"/>
        <v xml:space="preserve"> </v>
      </c>
    </row>
    <row r="4982" spans="1:4" x14ac:dyDescent="0.25">
      <c r="A4982" s="120" t="s">
        <v>1112</v>
      </c>
      <c r="D4982" s="119" t="str">
        <f t="shared" si="77"/>
        <v xml:space="preserve"> </v>
      </c>
    </row>
    <row r="4983" spans="1:4" x14ac:dyDescent="0.25">
      <c r="A4983" s="120" t="s">
        <v>1112</v>
      </c>
      <c r="D4983" s="119" t="str">
        <f t="shared" si="77"/>
        <v xml:space="preserve"> </v>
      </c>
    </row>
    <row r="4984" spans="1:4" x14ac:dyDescent="0.25">
      <c r="A4984" s="120" t="s">
        <v>1112</v>
      </c>
      <c r="D4984" s="119" t="str">
        <f t="shared" si="77"/>
        <v xml:space="preserve"> </v>
      </c>
    </row>
    <row r="4985" spans="1:4" x14ac:dyDescent="0.25">
      <c r="A4985" s="120" t="s">
        <v>1112</v>
      </c>
      <c r="D4985" s="119" t="str">
        <f t="shared" si="77"/>
        <v xml:space="preserve"> </v>
      </c>
    </row>
    <row r="4986" spans="1:4" x14ac:dyDescent="0.25">
      <c r="A4986" s="120" t="s">
        <v>1112</v>
      </c>
      <c r="D4986" s="119" t="str">
        <f t="shared" si="77"/>
        <v xml:space="preserve"> </v>
      </c>
    </row>
    <row r="4987" spans="1:4" x14ac:dyDescent="0.25">
      <c r="A4987" s="120" t="s">
        <v>1112</v>
      </c>
      <c r="D4987" s="119" t="str">
        <f t="shared" si="77"/>
        <v xml:space="preserve"> </v>
      </c>
    </row>
    <row r="4988" spans="1:4" x14ac:dyDescent="0.25">
      <c r="A4988" s="120" t="s">
        <v>1112</v>
      </c>
      <c r="D4988" s="119" t="str">
        <f t="shared" si="77"/>
        <v xml:space="preserve"> </v>
      </c>
    </row>
    <row r="4989" spans="1:4" x14ac:dyDescent="0.25">
      <c r="A4989" s="120" t="s">
        <v>1112</v>
      </c>
      <c r="D4989" s="119" t="str">
        <f t="shared" si="77"/>
        <v xml:space="preserve"> </v>
      </c>
    </row>
    <row r="4990" spans="1:4" x14ac:dyDescent="0.25">
      <c r="A4990" s="120" t="s">
        <v>1112</v>
      </c>
      <c r="D4990" s="119" t="str">
        <f t="shared" si="77"/>
        <v xml:space="preserve"> </v>
      </c>
    </row>
    <row r="4991" spans="1:4" x14ac:dyDescent="0.25">
      <c r="A4991" s="120" t="s">
        <v>1112</v>
      </c>
      <c r="D4991" s="119" t="str">
        <f t="shared" si="77"/>
        <v xml:space="preserve"> </v>
      </c>
    </row>
    <row r="4992" spans="1:4" x14ac:dyDescent="0.25">
      <c r="A4992" s="120" t="s">
        <v>1112</v>
      </c>
      <c r="D4992" s="119" t="str">
        <f t="shared" si="77"/>
        <v xml:space="preserve"> </v>
      </c>
    </row>
    <row r="4993" spans="1:4" x14ac:dyDescent="0.25">
      <c r="A4993" s="120" t="s">
        <v>1112</v>
      </c>
      <c r="D4993" s="119" t="str">
        <f t="shared" si="77"/>
        <v xml:space="preserve"> </v>
      </c>
    </row>
    <row r="4994" spans="1:4" x14ac:dyDescent="0.25">
      <c r="A4994" s="120" t="s">
        <v>1112</v>
      </c>
      <c r="D4994" s="119" t="str">
        <f t="shared" si="77"/>
        <v xml:space="preserve"> </v>
      </c>
    </row>
    <row r="4995" spans="1:4" x14ac:dyDescent="0.25">
      <c r="A4995" s="120" t="s">
        <v>1112</v>
      </c>
      <c r="D4995" s="119" t="str">
        <f t="shared" ref="D4995:D5058" si="78">B4995&amp;" "&amp;C4995</f>
        <v xml:space="preserve"> </v>
      </c>
    </row>
    <row r="4996" spans="1:4" x14ac:dyDescent="0.25">
      <c r="A4996" s="120" t="s">
        <v>1112</v>
      </c>
      <c r="D4996" s="119" t="str">
        <f t="shared" si="78"/>
        <v xml:space="preserve"> </v>
      </c>
    </row>
    <row r="4997" spans="1:4" x14ac:dyDescent="0.25">
      <c r="A4997" s="120" t="s">
        <v>1112</v>
      </c>
      <c r="D4997" s="119" t="str">
        <f t="shared" si="78"/>
        <v xml:space="preserve"> </v>
      </c>
    </row>
    <row r="4998" spans="1:4" x14ac:dyDescent="0.25">
      <c r="A4998" s="120" t="s">
        <v>1112</v>
      </c>
      <c r="D4998" s="119" t="str">
        <f t="shared" si="78"/>
        <v xml:space="preserve"> </v>
      </c>
    </row>
    <row r="4999" spans="1:4" x14ac:dyDescent="0.25">
      <c r="A4999" s="120" t="s">
        <v>1112</v>
      </c>
      <c r="D4999" s="119" t="str">
        <f t="shared" si="78"/>
        <v xml:space="preserve"> </v>
      </c>
    </row>
    <row r="5000" spans="1:4" x14ac:dyDescent="0.25">
      <c r="A5000" s="120" t="s">
        <v>1112</v>
      </c>
      <c r="D5000" s="119" t="str">
        <f t="shared" si="78"/>
        <v xml:space="preserve"> </v>
      </c>
    </row>
    <row r="5001" spans="1:4" x14ac:dyDescent="0.25">
      <c r="A5001" s="120" t="s">
        <v>1112</v>
      </c>
      <c r="D5001" s="119" t="str">
        <f t="shared" si="78"/>
        <v xml:space="preserve"> </v>
      </c>
    </row>
    <row r="5002" spans="1:4" x14ac:dyDescent="0.25">
      <c r="A5002" s="120" t="s">
        <v>1112</v>
      </c>
      <c r="D5002" s="119" t="str">
        <f t="shared" si="78"/>
        <v xml:space="preserve"> </v>
      </c>
    </row>
    <row r="5003" spans="1:4" x14ac:dyDescent="0.25">
      <c r="A5003" s="120" t="s">
        <v>1112</v>
      </c>
      <c r="D5003" s="119" t="str">
        <f t="shared" si="78"/>
        <v xml:space="preserve"> </v>
      </c>
    </row>
    <row r="5004" spans="1:4" x14ac:dyDescent="0.25">
      <c r="A5004" s="120" t="s">
        <v>1112</v>
      </c>
      <c r="D5004" s="119" t="str">
        <f t="shared" si="78"/>
        <v xml:space="preserve"> </v>
      </c>
    </row>
    <row r="5005" spans="1:4" x14ac:dyDescent="0.25">
      <c r="A5005" s="120" t="s">
        <v>1112</v>
      </c>
      <c r="D5005" s="119" t="str">
        <f t="shared" si="78"/>
        <v xml:space="preserve"> </v>
      </c>
    </row>
    <row r="5006" spans="1:4" x14ac:dyDescent="0.25">
      <c r="A5006" s="120" t="s">
        <v>1112</v>
      </c>
      <c r="D5006" s="119" t="str">
        <f t="shared" si="78"/>
        <v xml:space="preserve"> </v>
      </c>
    </row>
    <row r="5007" spans="1:4" x14ac:dyDescent="0.25">
      <c r="A5007" s="120" t="s">
        <v>1112</v>
      </c>
      <c r="D5007" s="119" t="str">
        <f t="shared" si="78"/>
        <v xml:space="preserve"> </v>
      </c>
    </row>
    <row r="5008" spans="1:4" x14ac:dyDescent="0.25">
      <c r="A5008" s="120" t="s">
        <v>1112</v>
      </c>
      <c r="D5008" s="119" t="str">
        <f t="shared" si="78"/>
        <v xml:space="preserve"> </v>
      </c>
    </row>
    <row r="5009" spans="1:4" x14ac:dyDescent="0.25">
      <c r="A5009" s="120" t="s">
        <v>1112</v>
      </c>
      <c r="D5009" s="119" t="str">
        <f t="shared" si="78"/>
        <v xml:space="preserve"> </v>
      </c>
    </row>
    <row r="5010" spans="1:4" x14ac:dyDescent="0.25">
      <c r="A5010" s="120" t="s">
        <v>1112</v>
      </c>
      <c r="D5010" s="119" t="str">
        <f t="shared" si="78"/>
        <v xml:space="preserve"> </v>
      </c>
    </row>
    <row r="5011" spans="1:4" x14ac:dyDescent="0.25">
      <c r="A5011" s="120" t="s">
        <v>1112</v>
      </c>
      <c r="D5011" s="119" t="str">
        <f t="shared" si="78"/>
        <v xml:space="preserve"> </v>
      </c>
    </row>
    <row r="5012" spans="1:4" x14ac:dyDescent="0.25">
      <c r="A5012" s="120" t="s">
        <v>1112</v>
      </c>
      <c r="D5012" s="119" t="str">
        <f t="shared" si="78"/>
        <v xml:space="preserve"> </v>
      </c>
    </row>
    <row r="5013" spans="1:4" x14ac:dyDescent="0.25">
      <c r="A5013" s="120" t="s">
        <v>1112</v>
      </c>
      <c r="D5013" s="119" t="str">
        <f t="shared" si="78"/>
        <v xml:space="preserve"> </v>
      </c>
    </row>
    <row r="5014" spans="1:4" x14ac:dyDescent="0.25">
      <c r="A5014" s="120" t="s">
        <v>1112</v>
      </c>
      <c r="D5014" s="119" t="str">
        <f t="shared" si="78"/>
        <v xml:space="preserve"> </v>
      </c>
    </row>
    <row r="5015" spans="1:4" x14ac:dyDescent="0.25">
      <c r="A5015" s="120" t="s">
        <v>1112</v>
      </c>
      <c r="D5015" s="119" t="str">
        <f t="shared" si="78"/>
        <v xml:space="preserve"> </v>
      </c>
    </row>
    <row r="5016" spans="1:4" x14ac:dyDescent="0.25">
      <c r="A5016" s="120" t="s">
        <v>1112</v>
      </c>
      <c r="D5016" s="119" t="str">
        <f t="shared" si="78"/>
        <v xml:space="preserve"> </v>
      </c>
    </row>
    <row r="5017" spans="1:4" x14ac:dyDescent="0.25">
      <c r="A5017" s="120" t="s">
        <v>1112</v>
      </c>
      <c r="D5017" s="119" t="str">
        <f t="shared" si="78"/>
        <v xml:space="preserve"> </v>
      </c>
    </row>
    <row r="5018" spans="1:4" x14ac:dyDescent="0.25">
      <c r="A5018" s="120" t="s">
        <v>1112</v>
      </c>
      <c r="D5018" s="119" t="str">
        <f t="shared" si="78"/>
        <v xml:space="preserve"> </v>
      </c>
    </row>
    <row r="5019" spans="1:4" x14ac:dyDescent="0.25">
      <c r="A5019" s="120" t="s">
        <v>1112</v>
      </c>
      <c r="D5019" s="119" t="str">
        <f t="shared" si="78"/>
        <v xml:space="preserve"> </v>
      </c>
    </row>
    <row r="5020" spans="1:4" x14ac:dyDescent="0.25">
      <c r="A5020" s="120" t="s">
        <v>1112</v>
      </c>
      <c r="D5020" s="119" t="str">
        <f t="shared" si="78"/>
        <v xml:space="preserve"> </v>
      </c>
    </row>
    <row r="5021" spans="1:4" x14ac:dyDescent="0.25">
      <c r="A5021" s="120" t="s">
        <v>1112</v>
      </c>
      <c r="D5021" s="119" t="str">
        <f t="shared" si="78"/>
        <v xml:space="preserve"> </v>
      </c>
    </row>
    <row r="5022" spans="1:4" x14ac:dyDescent="0.25">
      <c r="A5022" s="120" t="s">
        <v>1112</v>
      </c>
      <c r="D5022" s="119" t="str">
        <f t="shared" si="78"/>
        <v xml:space="preserve"> </v>
      </c>
    </row>
    <row r="5023" spans="1:4" x14ac:dyDescent="0.25">
      <c r="A5023" s="120" t="s">
        <v>1112</v>
      </c>
      <c r="D5023" s="119" t="str">
        <f t="shared" si="78"/>
        <v xml:space="preserve"> </v>
      </c>
    </row>
    <row r="5024" spans="1:4" x14ac:dyDescent="0.25">
      <c r="A5024" s="120" t="s">
        <v>1112</v>
      </c>
      <c r="D5024" s="119" t="str">
        <f t="shared" si="78"/>
        <v xml:space="preserve"> </v>
      </c>
    </row>
    <row r="5025" spans="1:4" x14ac:dyDescent="0.25">
      <c r="A5025" s="120" t="s">
        <v>1112</v>
      </c>
      <c r="D5025" s="119" t="str">
        <f t="shared" si="78"/>
        <v xml:space="preserve"> </v>
      </c>
    </row>
    <row r="5026" spans="1:4" x14ac:dyDescent="0.25">
      <c r="A5026" s="120" t="s">
        <v>1112</v>
      </c>
      <c r="D5026" s="119" t="str">
        <f t="shared" si="78"/>
        <v xml:space="preserve"> </v>
      </c>
    </row>
    <row r="5027" spans="1:4" x14ac:dyDescent="0.25">
      <c r="A5027" s="120" t="s">
        <v>1112</v>
      </c>
      <c r="D5027" s="119" t="str">
        <f t="shared" si="78"/>
        <v xml:space="preserve"> </v>
      </c>
    </row>
    <row r="5028" spans="1:4" x14ac:dyDescent="0.25">
      <c r="A5028" s="120" t="s">
        <v>1112</v>
      </c>
      <c r="D5028" s="119" t="str">
        <f t="shared" si="78"/>
        <v xml:space="preserve"> </v>
      </c>
    </row>
    <row r="5029" spans="1:4" x14ac:dyDescent="0.25">
      <c r="A5029" s="120" t="s">
        <v>1112</v>
      </c>
      <c r="D5029" s="119" t="str">
        <f t="shared" si="78"/>
        <v xml:space="preserve"> </v>
      </c>
    </row>
    <row r="5030" spans="1:4" x14ac:dyDescent="0.25">
      <c r="A5030" s="120" t="s">
        <v>1112</v>
      </c>
      <c r="D5030" s="119" t="str">
        <f t="shared" si="78"/>
        <v xml:space="preserve"> </v>
      </c>
    </row>
    <row r="5031" spans="1:4" x14ac:dyDescent="0.25">
      <c r="A5031" s="120" t="s">
        <v>1112</v>
      </c>
      <c r="D5031" s="119" t="str">
        <f t="shared" si="78"/>
        <v xml:space="preserve"> </v>
      </c>
    </row>
    <row r="5032" spans="1:4" x14ac:dyDescent="0.25">
      <c r="A5032" s="120" t="s">
        <v>1112</v>
      </c>
      <c r="D5032" s="119" t="str">
        <f t="shared" si="78"/>
        <v xml:space="preserve"> </v>
      </c>
    </row>
    <row r="5033" spans="1:4" x14ac:dyDescent="0.25">
      <c r="A5033" s="120" t="s">
        <v>1112</v>
      </c>
      <c r="D5033" s="119" t="str">
        <f t="shared" si="78"/>
        <v xml:space="preserve"> </v>
      </c>
    </row>
    <row r="5034" spans="1:4" x14ac:dyDescent="0.25">
      <c r="A5034" s="120" t="s">
        <v>1112</v>
      </c>
      <c r="D5034" s="119" t="str">
        <f t="shared" si="78"/>
        <v xml:space="preserve"> </v>
      </c>
    </row>
    <row r="5035" spans="1:4" x14ac:dyDescent="0.25">
      <c r="A5035" s="120" t="s">
        <v>1112</v>
      </c>
      <c r="D5035" s="119" t="str">
        <f t="shared" si="78"/>
        <v xml:space="preserve"> </v>
      </c>
    </row>
    <row r="5036" spans="1:4" x14ac:dyDescent="0.25">
      <c r="A5036" s="120" t="s">
        <v>1112</v>
      </c>
      <c r="D5036" s="119" t="str">
        <f t="shared" si="78"/>
        <v xml:space="preserve"> </v>
      </c>
    </row>
    <row r="5037" spans="1:4" x14ac:dyDescent="0.25">
      <c r="A5037" s="120" t="s">
        <v>1112</v>
      </c>
      <c r="D5037" s="119" t="str">
        <f t="shared" si="78"/>
        <v xml:space="preserve"> </v>
      </c>
    </row>
    <row r="5038" spans="1:4" x14ac:dyDescent="0.25">
      <c r="A5038" s="120" t="s">
        <v>1112</v>
      </c>
      <c r="D5038" s="119" t="str">
        <f t="shared" si="78"/>
        <v xml:space="preserve"> </v>
      </c>
    </row>
    <row r="5039" spans="1:4" x14ac:dyDescent="0.25">
      <c r="A5039" s="120" t="s">
        <v>1112</v>
      </c>
      <c r="D5039" s="119" t="str">
        <f t="shared" si="78"/>
        <v xml:space="preserve"> </v>
      </c>
    </row>
    <row r="5040" spans="1:4" x14ac:dyDescent="0.25">
      <c r="A5040" s="120" t="s">
        <v>1112</v>
      </c>
      <c r="D5040" s="119" t="str">
        <f t="shared" si="78"/>
        <v xml:space="preserve"> </v>
      </c>
    </row>
    <row r="5041" spans="1:4" x14ac:dyDescent="0.25">
      <c r="A5041" s="120" t="s">
        <v>1112</v>
      </c>
      <c r="D5041" s="119" t="str">
        <f t="shared" si="78"/>
        <v xml:space="preserve"> </v>
      </c>
    </row>
    <row r="5042" spans="1:4" x14ac:dyDescent="0.25">
      <c r="A5042" s="120" t="s">
        <v>1112</v>
      </c>
      <c r="D5042" s="119" t="str">
        <f t="shared" si="78"/>
        <v xml:space="preserve"> </v>
      </c>
    </row>
    <row r="5043" spans="1:4" x14ac:dyDescent="0.25">
      <c r="A5043" s="120" t="s">
        <v>1112</v>
      </c>
      <c r="D5043" s="119" t="str">
        <f t="shared" si="78"/>
        <v xml:space="preserve"> </v>
      </c>
    </row>
    <row r="5044" spans="1:4" x14ac:dyDescent="0.25">
      <c r="A5044" s="120" t="s">
        <v>1112</v>
      </c>
      <c r="D5044" s="119" t="str">
        <f t="shared" si="78"/>
        <v xml:space="preserve"> </v>
      </c>
    </row>
    <row r="5045" spans="1:4" x14ac:dyDescent="0.25">
      <c r="A5045" s="120" t="s">
        <v>1112</v>
      </c>
      <c r="D5045" s="119" t="str">
        <f t="shared" si="78"/>
        <v xml:space="preserve"> </v>
      </c>
    </row>
    <row r="5046" spans="1:4" x14ac:dyDescent="0.25">
      <c r="A5046" s="120" t="s">
        <v>1112</v>
      </c>
      <c r="D5046" s="119" t="str">
        <f t="shared" si="78"/>
        <v xml:space="preserve"> </v>
      </c>
    </row>
    <row r="5047" spans="1:4" x14ac:dyDescent="0.25">
      <c r="A5047" s="120" t="s">
        <v>1112</v>
      </c>
      <c r="D5047" s="119" t="str">
        <f t="shared" si="78"/>
        <v xml:space="preserve"> </v>
      </c>
    </row>
    <row r="5048" spans="1:4" x14ac:dyDescent="0.25">
      <c r="A5048" s="120" t="s">
        <v>1112</v>
      </c>
      <c r="D5048" s="119" t="str">
        <f t="shared" si="78"/>
        <v xml:space="preserve"> </v>
      </c>
    </row>
    <row r="5049" spans="1:4" x14ac:dyDescent="0.25">
      <c r="A5049" s="120" t="s">
        <v>1112</v>
      </c>
      <c r="D5049" s="119" t="str">
        <f t="shared" si="78"/>
        <v xml:space="preserve"> </v>
      </c>
    </row>
    <row r="5050" spans="1:4" x14ac:dyDescent="0.25">
      <c r="A5050" s="120" t="s">
        <v>1112</v>
      </c>
      <c r="D5050" s="119" t="str">
        <f t="shared" si="78"/>
        <v xml:space="preserve"> </v>
      </c>
    </row>
    <row r="5051" spans="1:4" x14ac:dyDescent="0.25">
      <c r="A5051" s="120" t="s">
        <v>1112</v>
      </c>
      <c r="D5051" s="119" t="str">
        <f t="shared" si="78"/>
        <v xml:space="preserve"> </v>
      </c>
    </row>
    <row r="5052" spans="1:4" x14ac:dyDescent="0.25">
      <c r="A5052" s="120" t="s">
        <v>1112</v>
      </c>
      <c r="D5052" s="119" t="str">
        <f t="shared" si="78"/>
        <v xml:space="preserve"> </v>
      </c>
    </row>
    <row r="5053" spans="1:4" x14ac:dyDescent="0.25">
      <c r="A5053" s="120" t="s">
        <v>1112</v>
      </c>
      <c r="D5053" s="119" t="str">
        <f t="shared" si="78"/>
        <v xml:space="preserve"> </v>
      </c>
    </row>
    <row r="5054" spans="1:4" x14ac:dyDescent="0.25">
      <c r="A5054" s="120" t="s">
        <v>1112</v>
      </c>
      <c r="D5054" s="119" t="str">
        <f t="shared" si="78"/>
        <v xml:space="preserve"> </v>
      </c>
    </row>
    <row r="5055" spans="1:4" x14ac:dyDescent="0.25">
      <c r="A5055" s="120" t="s">
        <v>1112</v>
      </c>
      <c r="D5055" s="119" t="str">
        <f t="shared" si="78"/>
        <v xml:space="preserve"> </v>
      </c>
    </row>
    <row r="5056" spans="1:4" x14ac:dyDescent="0.25">
      <c r="A5056" s="120" t="s">
        <v>1112</v>
      </c>
      <c r="D5056" s="119" t="str">
        <f t="shared" si="78"/>
        <v xml:space="preserve"> </v>
      </c>
    </row>
    <row r="5057" spans="1:4" x14ac:dyDescent="0.25">
      <c r="A5057" s="120" t="s">
        <v>1112</v>
      </c>
      <c r="D5057" s="119" t="str">
        <f t="shared" si="78"/>
        <v xml:space="preserve"> </v>
      </c>
    </row>
    <row r="5058" spans="1:4" x14ac:dyDescent="0.25">
      <c r="A5058" s="120" t="s">
        <v>1112</v>
      </c>
      <c r="D5058" s="119" t="str">
        <f t="shared" si="78"/>
        <v xml:space="preserve"> </v>
      </c>
    </row>
    <row r="5059" spans="1:4" x14ac:dyDescent="0.25">
      <c r="A5059" s="120" t="s">
        <v>1112</v>
      </c>
      <c r="D5059" s="119" t="str">
        <f t="shared" ref="D5059:D5071" si="79">B5059&amp;" "&amp;C5059</f>
        <v xml:space="preserve"> </v>
      </c>
    </row>
    <row r="5060" spans="1:4" x14ac:dyDescent="0.25">
      <c r="A5060" s="120" t="s">
        <v>1112</v>
      </c>
      <c r="D5060" s="119" t="str">
        <f t="shared" si="79"/>
        <v xml:space="preserve"> </v>
      </c>
    </row>
    <row r="5061" spans="1:4" x14ac:dyDescent="0.25">
      <c r="A5061" s="120" t="s">
        <v>1112</v>
      </c>
      <c r="D5061" s="119" t="str">
        <f t="shared" si="79"/>
        <v xml:space="preserve"> </v>
      </c>
    </row>
    <row r="5062" spans="1:4" x14ac:dyDescent="0.25">
      <c r="A5062" s="120" t="s">
        <v>1112</v>
      </c>
      <c r="D5062" s="119" t="str">
        <f t="shared" si="79"/>
        <v xml:space="preserve"> </v>
      </c>
    </row>
    <row r="5063" spans="1:4" x14ac:dyDescent="0.25">
      <c r="A5063" s="120" t="s">
        <v>1112</v>
      </c>
      <c r="D5063" s="119" t="str">
        <f t="shared" si="79"/>
        <v xml:space="preserve"> </v>
      </c>
    </row>
    <row r="5064" spans="1:4" x14ac:dyDescent="0.25">
      <c r="A5064" s="120" t="s">
        <v>1112</v>
      </c>
      <c r="D5064" s="119" t="str">
        <f t="shared" si="79"/>
        <v xml:space="preserve"> </v>
      </c>
    </row>
    <row r="5065" spans="1:4" x14ac:dyDescent="0.25">
      <c r="A5065" s="120" t="s">
        <v>1112</v>
      </c>
      <c r="D5065" s="119" t="str">
        <f t="shared" si="79"/>
        <v xml:space="preserve"> </v>
      </c>
    </row>
    <row r="5066" spans="1:4" x14ac:dyDescent="0.25">
      <c r="A5066" s="120" t="s">
        <v>1112</v>
      </c>
      <c r="D5066" s="119" t="str">
        <f t="shared" si="79"/>
        <v xml:space="preserve"> </v>
      </c>
    </row>
    <row r="5067" spans="1:4" x14ac:dyDescent="0.25">
      <c r="A5067" s="120" t="s">
        <v>1112</v>
      </c>
      <c r="D5067" s="119" t="str">
        <f t="shared" si="79"/>
        <v xml:space="preserve"> </v>
      </c>
    </row>
    <row r="5068" spans="1:4" x14ac:dyDescent="0.25">
      <c r="A5068" s="120" t="s">
        <v>1112</v>
      </c>
      <c r="D5068" s="119" t="str">
        <f t="shared" si="79"/>
        <v xml:space="preserve"> </v>
      </c>
    </row>
    <row r="5069" spans="1:4" x14ac:dyDescent="0.25">
      <c r="A5069" s="120" t="s">
        <v>1112</v>
      </c>
      <c r="D5069" s="119" t="str">
        <f t="shared" si="79"/>
        <v xml:space="preserve"> </v>
      </c>
    </row>
    <row r="5070" spans="1:4" x14ac:dyDescent="0.25">
      <c r="A5070" s="120" t="s">
        <v>1112</v>
      </c>
      <c r="D5070" s="119" t="str">
        <f t="shared" si="79"/>
        <v xml:space="preserve"> </v>
      </c>
    </row>
    <row r="5071" spans="1:4" x14ac:dyDescent="0.25">
      <c r="A5071" s="120" t="s">
        <v>1112</v>
      </c>
      <c r="D5071" s="119" t="str">
        <f t="shared" si="79"/>
        <v xml:space="preserve"> </v>
      </c>
    </row>
  </sheetData>
  <sheetProtection algorithmName="SHA-512" hashValue="5UVS4pNbbUxrjX4BVCFAwI24X7PnXVWCkZZK7GuqZ3xj1BhS7k87+skFPEv6e7ZTbo8XynHCX7ptb5E1QIcZsg==" saltValue="vJgYtUmzpgGXvhzlD2Ra9A==" spinCount="100000" sheet="1" objects="1" scenarios="1" selectLockedCells="1" selectUn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2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IF(ISBLANK(C9),"",IF(OR(B9&lt;&gt;'1'!C9+1,C9-B9&lt;&gt;4),"Scheibennummern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rIiZ3UPjszaeD0MQAIDyVBoebPiOa9Gd700z45XQl89BpTiK79T/tbzDgFIprQ4mwiBkFMiCOpMucq1vZnnWcA==" saltValue="mUEHSrlPr258PJZyq5NTWQ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56" priority="5">
      <formula>$B$9=""</formula>
    </cfRule>
  </conditionalFormatting>
  <conditionalFormatting sqref="B10">
    <cfRule type="containsText" dxfId="154" priority="2" operator="containsText" text="Scheibennummern nicht fortlaufend">
      <formula>NOT(ISERROR(SEARCH("Scheibennummern nicht fortlaufend",B10)))</formula>
    </cfRule>
  </conditionalFormatting>
  <conditionalFormatting sqref="B12">
    <cfRule type="containsText" dxfId="153" priority="1" operator="containsText" text="Scheibennummern nicht fortlaufend">
      <formula>NOT(ISERROR(SEARCH("Scheibennummern nicht fortlaufend",B12)))</formula>
    </cfRule>
  </conditionalFormatting>
  <conditionalFormatting sqref="C9">
    <cfRule type="expression" dxfId="152" priority="8">
      <formula>$C$9=""</formula>
    </cfRule>
    <cfRule type="expression" dxfId="151" priority="9">
      <formula>$C$9&lt;&gt;$B$9+4</formula>
    </cfRule>
  </conditionalFormatting>
  <conditionalFormatting sqref="C11">
    <cfRule type="expression" dxfId="150" priority="3">
      <formula>$C$11=""</formula>
    </cfRule>
    <cfRule type="expression" dxfId="149" priority="4">
      <formula>$C$11&lt;&gt;$B$11+4</formula>
    </cfRule>
  </conditionalFormatting>
  <dataValidations count="1">
    <dataValidation type="whole" allowBlank="1" showInputMessage="1" showErrorMessage="1" sqref="D9:M9 D11:M11" xr:uid="{A000233C-24E3-4B98-83C6-4AB5BFEC1868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2C045B2-ED85-486C-A3A3-ABC14589A9C4}">
            <xm:f>$B$9&lt;&gt;'1'!$C$9+1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3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IF(ISBLANK(C9),"",IF(OR(B9&lt;&gt;'2'!C9+1,C9-B9&lt;&gt;4),"Scheibennummern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RiHSYfT6dNCwIBb4RICdpzduPHjt2P1zROs9OC8eykAgI09F9zVRL0Xf4OVSsr29BTpYTKAtLG6g6veqRfTdZw==" saltValue="UcHISlItoiCRAgjit2+gEw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48" priority="6">
      <formula>$B$9=""</formula>
    </cfRule>
  </conditionalFormatting>
  <conditionalFormatting sqref="B10">
    <cfRule type="containsText" dxfId="146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145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144" priority="8">
      <formula>$C$9=""</formula>
    </cfRule>
    <cfRule type="expression" dxfId="143" priority="9">
      <formula>$C$9&lt;&gt;$B$9+4</formula>
    </cfRule>
  </conditionalFormatting>
  <conditionalFormatting sqref="C11">
    <cfRule type="expression" dxfId="142" priority="4">
      <formula>$C$11=""</formula>
    </cfRule>
    <cfRule type="expression" dxfId="141" priority="5">
      <formula>$C$11&lt;&gt;$B$11+4</formula>
    </cfRule>
  </conditionalFormatting>
  <dataValidations count="1">
    <dataValidation type="whole" allowBlank="1" showInputMessage="1" showErrorMessage="1" sqref="D9:M9 D11:M11" xr:uid="{B00B9B82-0504-45A4-872A-108EBE049593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5105C4C-8BE6-48A7-9D83-979AF6F6AFBA}">
            <xm:f>$B$9&lt;&gt;'2'!$C$9+1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4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IF(ISBLANK(C9),"",IF(OR(B9&lt;&gt;'3'!C9+1,C9-B9&lt;&gt;4),"Scheibennummern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8ajpslfNY7QQRUvYUFhbfsECd89L3VGfaQqN+qOuWgxbzIlFidaeQ5+mIq/7q1exY7cVteUSSizeCrx4qbIXZA==" saltValue="fIESmBA1RlZscZV/GQseKQ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40" priority="6">
      <formula>$B$9=""</formula>
    </cfRule>
  </conditionalFormatting>
  <conditionalFormatting sqref="B10">
    <cfRule type="containsText" dxfId="138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137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136" priority="8">
      <formula>$C$9=""</formula>
    </cfRule>
    <cfRule type="expression" dxfId="135" priority="9">
      <formula>$C$9&lt;&gt;$B$9+4</formula>
    </cfRule>
  </conditionalFormatting>
  <conditionalFormatting sqref="C11">
    <cfRule type="expression" dxfId="134" priority="4">
      <formula>$C$11=""</formula>
    </cfRule>
    <cfRule type="expression" dxfId="133" priority="5">
      <formula>$C$11&lt;&gt;$B$11+4</formula>
    </cfRule>
  </conditionalFormatting>
  <dataValidations count="1">
    <dataValidation type="whole" allowBlank="1" showInputMessage="1" showErrorMessage="1" sqref="D9:M9 D11:M11" xr:uid="{BE31DDCD-74EC-413A-A573-5629AB4C37F4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225F0C9-E1B8-4014-BC03-35799CDEB0E8}">
            <xm:f>$B$9&lt;&gt;'3'!$C$9+1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5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IF(ISBLANK(C9),"",IF(OR(B9&lt;&gt;'4'!C9+1,C9-B9&lt;&gt;4),"Scheibennummern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NC2FC8B4lsh/23cMZw2bAviWwIeP+f9s5mA2h7SKtoATCy/LEpZT+yyJbhJFBBCf2rhE5QY/ARhXklBFV8jkjg==" saltValue="hjwN4sHnw+DsIBJquOfGqg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32" priority="6">
      <formula>$B$9=""</formula>
    </cfRule>
  </conditionalFormatting>
  <conditionalFormatting sqref="B10">
    <cfRule type="containsText" dxfId="130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129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128" priority="8">
      <formula>$C$9=""</formula>
    </cfRule>
    <cfRule type="expression" dxfId="127" priority="9">
      <formula>$C$9&lt;&gt;$B$9+4</formula>
    </cfRule>
  </conditionalFormatting>
  <conditionalFormatting sqref="C11">
    <cfRule type="expression" dxfId="126" priority="4">
      <formula>$C$11=""</formula>
    </cfRule>
    <cfRule type="expression" dxfId="125" priority="5">
      <formula>$C$11&lt;&gt;$B$11+4</formula>
    </cfRule>
  </conditionalFormatting>
  <dataValidations count="1">
    <dataValidation type="whole" allowBlank="1" showInputMessage="1" showErrorMessage="1" sqref="D9:M9 D11:M11" xr:uid="{582FCE97-39A6-4A46-9E7A-E411CB89D9C0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D8D9E46-64DB-4D69-A9A6-29AD147F048E}">
            <xm:f>$B$9&lt;&gt;'4'!$C$9+1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6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IF(ISBLANK(C9),"",IF(OR(B9&lt;&gt;'5'!C9+1,C9-B9&lt;&gt;4),"Scheibennummern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u59L2NA3/S5LyRjrFRD4jVgHezFXOJgv78tuB82S+dZHAeenjPFuqC9+WoZX3r1ydmd0TkBivwoulACt/E8Meg==" saltValue="8pqYFVuDKDtt7l3lRBH7fg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24" priority="6">
      <formula>$B$9=""</formula>
    </cfRule>
  </conditionalFormatting>
  <conditionalFormatting sqref="B10">
    <cfRule type="containsText" dxfId="122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121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120" priority="10">
      <formula>$C$9=""</formula>
    </cfRule>
    <cfRule type="expression" dxfId="119" priority="11">
      <formula>$C$9&lt;&gt;$B$9+4</formula>
    </cfRule>
  </conditionalFormatting>
  <conditionalFormatting sqref="C11">
    <cfRule type="expression" dxfId="118" priority="4">
      <formula>$C$11=""</formula>
    </cfRule>
    <cfRule type="expression" dxfId="117" priority="5">
      <formula>$C$11&lt;&gt;$B$11+4</formula>
    </cfRule>
  </conditionalFormatting>
  <dataValidations count="1">
    <dataValidation type="whole" allowBlank="1" showInputMessage="1" showErrorMessage="1" sqref="D9:M9 D11:M11" xr:uid="{029C9C5F-81B7-46E0-A124-45858F46890E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2B36A98-973E-42C6-B16F-21547163A8D9}">
            <xm:f>$B$9&lt;&gt;'5'!$C$9+1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7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IF(ISBLANK(C9),"",IF(OR(B9&lt;&gt;'6'!C9+1,C9-B9&lt;&gt;4),"Scheibennummern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vrE8Xv6xh9K5hLeGnkWYasY8dimYI5s1SBal8SBEkuQFDlKg+JTEFD3YMq42H5M+zyXMUnghbqgvMd2HG8M/4g==" saltValue="lEREVkx6cFYgKDV1lFqK0Q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16" priority="6">
      <formula>$B$9=""</formula>
    </cfRule>
  </conditionalFormatting>
  <conditionalFormatting sqref="B10">
    <cfRule type="containsText" dxfId="114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113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112" priority="8">
      <formula>$C$9=""</formula>
    </cfRule>
    <cfRule type="expression" dxfId="111" priority="9">
      <formula>$C$9&lt;&gt;$B$9+4</formula>
    </cfRule>
  </conditionalFormatting>
  <conditionalFormatting sqref="C11">
    <cfRule type="expression" dxfId="110" priority="4">
      <formula>$C$11=""</formula>
    </cfRule>
    <cfRule type="expression" dxfId="109" priority="5">
      <formula>$C$11&lt;&gt;$B$11+4</formula>
    </cfRule>
  </conditionalFormatting>
  <dataValidations count="1">
    <dataValidation type="whole" allowBlank="1" showInputMessage="1" showErrorMessage="1" sqref="D9:M9 D11:M11" xr:uid="{02BAB1C7-CD9A-4FFA-A0B1-373A884D59C2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7DB41A6-B16C-43B8-A3C4-E222D3EE0204}">
            <xm:f>$B$9&lt;&gt;'6'!$C$9+1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>
    <tabColor rgb="FF00B0F0"/>
  </sheetPr>
  <dimension ref="A1:Z17"/>
  <sheetViews>
    <sheetView showGridLines="0" showZeros="0" zoomScale="160" zoomScaleNormal="160" workbookViewId="0">
      <selection activeCell="B9" sqref="B9"/>
    </sheetView>
  </sheetViews>
  <sheetFormatPr baseColWidth="10" defaultColWidth="11.42578125" defaultRowHeight="12.75" x14ac:dyDescent="0.2"/>
  <cols>
    <col min="1" max="1" width="7.5703125" customWidth="1"/>
    <col min="2" max="3" width="6.7109375" customWidth="1"/>
    <col min="4" max="13" width="5.85546875" customWidth="1"/>
    <col min="14" max="14" width="1.7109375" customWidth="1"/>
    <col min="15" max="16" width="7.7109375" customWidth="1"/>
  </cols>
  <sheetData>
    <row r="1" spans="1:26" s="18" customFormat="1" ht="20.100000000000001" customHeight="1" x14ac:dyDescent="0.3">
      <c r="C1" s="193" t="str">
        <f>Startliste!D1</f>
        <v>Heimprogramm</v>
      </c>
      <c r="D1" s="193"/>
      <c r="E1" s="193"/>
      <c r="F1" s="193"/>
      <c r="G1" s="195">
        <f>Startliste!F1</f>
        <v>46387</v>
      </c>
      <c r="H1" s="195"/>
      <c r="J1" s="19"/>
      <c r="K1" s="19"/>
      <c r="L1" s="19"/>
      <c r="M1" s="22"/>
    </row>
    <row r="2" spans="1:26" s="1" customFormat="1" ht="23.25" customHeight="1" x14ac:dyDescent="0.2">
      <c r="B2" s="6"/>
      <c r="D2" s="6"/>
      <c r="E2" s="6"/>
      <c r="F2" s="6"/>
      <c r="G2" s="6"/>
      <c r="H2" s="6"/>
      <c r="I2" s="6"/>
      <c r="K2" s="6"/>
      <c r="L2" s="6"/>
      <c r="M2" s="2"/>
    </row>
    <row r="3" spans="1:26" ht="20.100000000000001" customHeight="1" x14ac:dyDescent="0.2">
      <c r="B3" s="6"/>
      <c r="C3" s="6"/>
      <c r="D3" s="6"/>
      <c r="E3" s="6"/>
      <c r="F3" s="6"/>
      <c r="G3" s="6"/>
      <c r="H3" s="6"/>
      <c r="I3" s="6"/>
      <c r="J3" s="1"/>
      <c r="K3" s="6"/>
      <c r="L3" s="6"/>
      <c r="M3" s="9"/>
      <c r="N3" s="1"/>
    </row>
    <row r="4" spans="1:26" ht="19.5" customHeight="1" x14ac:dyDescent="0.2">
      <c r="A4" s="6"/>
      <c r="B4" s="6"/>
      <c r="C4" s="6"/>
      <c r="D4" s="6"/>
      <c r="E4" s="6"/>
      <c r="F4" s="6"/>
      <c r="G4" s="6"/>
      <c r="H4" s="6"/>
      <c r="I4" s="6"/>
      <c r="J4" s="1"/>
      <c r="K4" s="6"/>
      <c r="L4" s="6"/>
      <c r="M4" s="6"/>
      <c r="N4" s="1"/>
    </row>
    <row r="5" spans="1:26" s="1" customFormat="1" ht="20.100000000000001" customHeight="1" x14ac:dyDescent="0.2">
      <c r="A5" s="8" t="s">
        <v>10</v>
      </c>
      <c r="B5" s="23" t="str">
        <f>IF(VLOOKUP($M$6,Startliste!$A$12:$H$51,3,0)="","",VLOOKUP($M$6,Startliste!$A$12:$H$51,3,0))</f>
        <v/>
      </c>
      <c r="C5" s="10"/>
      <c r="D5" s="10"/>
      <c r="E5" s="3"/>
      <c r="F5" s="4" t="s">
        <v>11</v>
      </c>
      <c r="G5" s="23" t="str">
        <f>IF(VLOOKUP($M$6,Startliste!$A$12:$H$51,4,0)="","",VLOOKUP($M$6,Startliste!$A$12:$H$51,4,0))</f>
        <v/>
      </c>
      <c r="J5" s="21" t="s">
        <v>20</v>
      </c>
      <c r="K5" s="21" t="str">
        <f>IF(VLOOKUP($M$6,Startliste!$A$12:$H$51,7,0)="","",VLOOKUP($M$6,Startliste!$A$12:$H$51,7,0))</f>
        <v/>
      </c>
      <c r="M5" s="3" t="s">
        <v>21</v>
      </c>
      <c r="O5" s="130" t="s">
        <v>22</v>
      </c>
    </row>
    <row r="6" spans="1:26" s="1" customFormat="1" ht="28.5" customHeight="1" thickBot="1" x14ac:dyDescent="0.25">
      <c r="A6" s="8" t="s">
        <v>12</v>
      </c>
      <c r="B6" s="194" t="str">
        <f>IF(VLOOKUP($M$6,Startliste!$A$12:$H$51,5,0)="","",VLOOKUP($M$6,Startliste!$A$12:$H$51,5,0))</f>
        <v/>
      </c>
      <c r="C6" s="194"/>
      <c r="D6" s="10"/>
      <c r="F6" s="4" t="s">
        <v>1</v>
      </c>
      <c r="G6" s="10" t="str">
        <f>IF(VLOOKUP($M$6,Startliste!$A$12:$H$51,6,0)="","",VLOOKUP($M$6,Startliste!$A$12:$H$51,6,0))</f>
        <v/>
      </c>
      <c r="J6" s="4" t="s">
        <v>14</v>
      </c>
      <c r="K6" s="21">
        <f>IF(VLOOKUP($M$6,Startliste!$A$12:$H$51,8,0)="","",VLOOKUP($M$6,Startliste!$A$12:$H$51,8,0))</f>
        <v>0</v>
      </c>
      <c r="L6" s="17"/>
      <c r="M6" s="72">
        <v>8</v>
      </c>
      <c r="O6" s="133">
        <f>_xlfn.XLOOKUP($M$6,Startliste!A:A,Startliste!B:B,"")</f>
        <v>0</v>
      </c>
    </row>
    <row r="7" spans="1:26" ht="11.25" customHeight="1" x14ac:dyDescent="0.2">
      <c r="A7" s="5"/>
      <c r="B7" s="188" t="s">
        <v>1113</v>
      </c>
      <c r="C7" s="189"/>
      <c r="D7" s="190" t="s">
        <v>1116</v>
      </c>
      <c r="E7" s="190"/>
      <c r="F7" s="190"/>
      <c r="G7" s="190"/>
      <c r="H7" s="190"/>
      <c r="I7" s="190"/>
      <c r="J7" s="190"/>
      <c r="K7" s="190"/>
      <c r="L7" s="190"/>
      <c r="M7" s="191"/>
      <c r="N7" s="1"/>
      <c r="O7" s="1"/>
      <c r="P7" s="1"/>
    </row>
    <row r="8" spans="1:26" s="1" customFormat="1" ht="19.5" customHeight="1" thickBot="1" x14ac:dyDescent="0.25">
      <c r="A8" s="5"/>
      <c r="B8" s="161" t="s">
        <v>1114</v>
      </c>
      <c r="C8" s="162" t="s">
        <v>1115</v>
      </c>
      <c r="D8" s="158">
        <v>1</v>
      </c>
      <c r="E8" s="138">
        <v>2</v>
      </c>
      <c r="F8" s="138">
        <v>3</v>
      </c>
      <c r="G8" s="138">
        <v>4</v>
      </c>
      <c r="H8" s="138">
        <v>5</v>
      </c>
      <c r="I8" s="138">
        <v>6</v>
      </c>
      <c r="J8" s="138">
        <v>7</v>
      </c>
      <c r="K8" s="138">
        <v>8</v>
      </c>
      <c r="L8" s="138">
        <v>9</v>
      </c>
      <c r="M8" s="139">
        <v>10</v>
      </c>
      <c r="N8" s="59"/>
      <c r="O8" s="155" t="s">
        <v>23</v>
      </c>
    </row>
    <row r="9" spans="1:26" s="1" customFormat="1" ht="18" customHeight="1" thickBot="1" x14ac:dyDescent="0.25">
      <c r="A9" s="167" t="s">
        <v>24</v>
      </c>
      <c r="B9" s="163"/>
      <c r="C9" s="164"/>
      <c r="D9" s="159"/>
      <c r="E9" s="143"/>
      <c r="F9" s="143"/>
      <c r="G9" s="143"/>
      <c r="H9" s="143"/>
      <c r="I9" s="143"/>
      <c r="J9" s="143"/>
      <c r="K9" s="143"/>
      <c r="L9" s="143"/>
      <c r="M9" s="144"/>
      <c r="N9" s="137"/>
      <c r="O9" s="157">
        <f>SUM(D9:M9)</f>
        <v>0</v>
      </c>
    </row>
    <row r="10" spans="1:26" s="1" customFormat="1" ht="17.25" customHeight="1" thickBot="1" x14ac:dyDescent="0.25">
      <c r="A10" s="151"/>
      <c r="B10" s="169" t="str">
        <f>IF(ISBLANK(C9),"",IF(OR(B9&lt;&gt;'7'!C9+1,C9-B9&lt;&gt;4),"Scheibennummern nicht fortlaufend",""))</f>
        <v/>
      </c>
      <c r="C10" s="160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37"/>
      <c r="O10" s="141"/>
    </row>
    <row r="11" spans="1:26" s="1" customFormat="1" ht="18" customHeight="1" thickBot="1" x14ac:dyDescent="0.25">
      <c r="A11" s="165" t="s">
        <v>25</v>
      </c>
      <c r="B11" s="166"/>
      <c r="C11" s="168"/>
      <c r="D11" s="159"/>
      <c r="E11" s="143"/>
      <c r="F11" s="143"/>
      <c r="G11" s="143"/>
      <c r="H11" s="143"/>
      <c r="I11" s="143"/>
      <c r="J11" s="143"/>
      <c r="K11" s="143"/>
      <c r="L11" s="143"/>
      <c r="M11" s="144"/>
      <c r="N11" s="137"/>
      <c r="O11" s="157">
        <f>SUM(D11:M11)</f>
        <v>0</v>
      </c>
    </row>
    <row r="12" spans="1:26" ht="18" customHeight="1" x14ac:dyDescent="0.2">
      <c r="A12" s="21"/>
      <c r="B12" s="169" t="str">
        <f>IF(ISBLANK(C11),"",IF(C11-B11&lt;&gt;4,"Scheibennummern nicht fortlaufend",""))</f>
        <v/>
      </c>
      <c r="L12" s="5"/>
      <c r="M12" s="5"/>
      <c r="N12" s="5"/>
      <c r="O12" s="5"/>
      <c r="P12" s="1"/>
    </row>
    <row r="13" spans="1:26" ht="14.1" customHeight="1" x14ac:dyDescent="0.2">
      <c r="C13" s="152" t="s">
        <v>26</v>
      </c>
      <c r="D13" s="148">
        <v>10</v>
      </c>
      <c r="E13" s="149">
        <v>9</v>
      </c>
      <c r="F13" s="149">
        <v>8</v>
      </c>
      <c r="G13" s="149">
        <v>7</v>
      </c>
      <c r="H13" s="149">
        <v>6</v>
      </c>
      <c r="I13" s="149">
        <v>5</v>
      </c>
      <c r="J13" s="149">
        <v>4</v>
      </c>
      <c r="K13" s="149">
        <v>3</v>
      </c>
      <c r="L13" s="149">
        <v>2</v>
      </c>
      <c r="M13" s="150">
        <v>1</v>
      </c>
      <c r="N13" s="4"/>
      <c r="O13" s="4"/>
      <c r="P13" s="1"/>
    </row>
    <row r="14" spans="1:26" ht="14.1" customHeight="1" x14ac:dyDescent="0.2">
      <c r="C14" s="153" t="s">
        <v>27</v>
      </c>
      <c r="D14" s="145">
        <f>COUNTIF($D9:$M9,"10")</f>
        <v>0</v>
      </c>
      <c r="E14" s="146">
        <f>COUNTIF($D9:$M9,"9")</f>
        <v>0</v>
      </c>
      <c r="F14" s="146">
        <f>COUNTIF($D9:$M9,"8")</f>
        <v>0</v>
      </c>
      <c r="G14" s="146">
        <f>COUNTIF($D9:$M9,"7")</f>
        <v>0</v>
      </c>
      <c r="H14" s="146">
        <f>COUNTIF($D9:$M9,"6")</f>
        <v>0</v>
      </c>
      <c r="I14" s="146">
        <f>COUNTIF($D9:$M9,"5")</f>
        <v>0</v>
      </c>
      <c r="J14" s="146">
        <f>COUNTIF($D9:$M9,"4")</f>
        <v>0</v>
      </c>
      <c r="K14" s="146">
        <f>COUNTIF($D9:$M9,"3")</f>
        <v>0</v>
      </c>
      <c r="L14" s="146">
        <f>COUNTIF($D9:$M9,"2")</f>
        <v>0</v>
      </c>
      <c r="M14" s="147">
        <f>COUNTIF($D9:$M9,"1")</f>
        <v>0</v>
      </c>
      <c r="N14" s="4"/>
      <c r="O14" s="4"/>
      <c r="P14" s="1"/>
    </row>
    <row r="15" spans="1:26" ht="6" customHeight="1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"/>
      <c r="O15" s="1"/>
      <c r="P15" s="1"/>
      <c r="S15" s="25"/>
      <c r="T15" s="25"/>
      <c r="U15" s="25"/>
      <c r="V15" s="25"/>
      <c r="W15" s="25"/>
      <c r="X15" s="25"/>
      <c r="Y15" s="25"/>
      <c r="Z15" s="25"/>
    </row>
    <row r="16" spans="1:26" ht="13.5" customHeight="1" x14ac:dyDescent="0.2">
      <c r="C16" s="154" t="s">
        <v>25</v>
      </c>
      <c r="D16" s="148">
        <v>10</v>
      </c>
      <c r="E16" s="149">
        <v>9</v>
      </c>
      <c r="F16" s="149">
        <v>8</v>
      </c>
      <c r="G16" s="149">
        <v>7</v>
      </c>
      <c r="H16" s="149">
        <v>6</v>
      </c>
      <c r="I16" s="149">
        <v>5</v>
      </c>
      <c r="J16" s="149">
        <v>4</v>
      </c>
      <c r="K16" s="149">
        <v>3</v>
      </c>
      <c r="L16" s="149">
        <v>2</v>
      </c>
      <c r="M16" s="150">
        <v>1</v>
      </c>
      <c r="S16" s="25"/>
      <c r="T16" s="25"/>
      <c r="U16" s="25"/>
      <c r="V16" s="25"/>
      <c r="W16" s="25"/>
      <c r="X16" s="25"/>
      <c r="Y16" s="25"/>
      <c r="Z16" s="25"/>
    </row>
    <row r="17" spans="3:13" ht="13.5" customHeight="1" x14ac:dyDescent="0.2">
      <c r="C17" s="153" t="s">
        <v>27</v>
      </c>
      <c r="D17" s="145">
        <f>COUNTIF($D11:$M11,"10")</f>
        <v>0</v>
      </c>
      <c r="E17" s="146">
        <f>COUNTIF($D11:$M11,"9")</f>
        <v>0</v>
      </c>
      <c r="F17" s="146">
        <f>COUNTIF($D11:$M11,"8")</f>
        <v>0</v>
      </c>
      <c r="G17" s="146">
        <f>COUNTIF($D11:$M11,"7")</f>
        <v>0</v>
      </c>
      <c r="H17" s="146">
        <f>COUNTIF($D11:$M11,"6")</f>
        <v>0</v>
      </c>
      <c r="I17" s="146">
        <f>COUNTIF($D11:$M11,"5")</f>
        <v>0</v>
      </c>
      <c r="J17" s="146">
        <f>COUNTIF($D11:$M11,"4")</f>
        <v>0</v>
      </c>
      <c r="K17" s="146">
        <f>COUNTIF($D11:$M11,"3")</f>
        <v>0</v>
      </c>
      <c r="L17" s="146">
        <f>COUNTIF($D11:$M11,"2")</f>
        <v>0</v>
      </c>
      <c r="M17" s="147">
        <f>COUNTIF($D11:$M11,"1")</f>
        <v>0</v>
      </c>
    </row>
  </sheetData>
  <sheetProtection algorithmName="SHA-512" hashValue="IPGaJUaaR/9PjuH622Zky542bt79F5c1T+vSFuxDumbk4Tvxtd3xqzLa3QO11rkxQVzAxB3owqsIXtxKlJTk8g==" saltValue="hRsjMrm/767GA4G5HDjMCw==" spinCount="100000" sheet="1" objects="1" scenarios="1" selectLockedCells="1"/>
  <mergeCells count="5">
    <mergeCell ref="B7:C7"/>
    <mergeCell ref="D7:M7"/>
    <mergeCell ref="G1:H1"/>
    <mergeCell ref="C1:F1"/>
    <mergeCell ref="B6:C6"/>
  </mergeCells>
  <conditionalFormatting sqref="B9">
    <cfRule type="expression" dxfId="108" priority="6">
      <formula>$B$9=""</formula>
    </cfRule>
  </conditionalFormatting>
  <conditionalFormatting sqref="B10">
    <cfRule type="containsText" dxfId="106" priority="1" operator="containsText" text="Scheibennummern nicht fortlaufend">
      <formula>NOT(ISERROR(SEARCH("Scheibennummern nicht fortlaufend",B10)))</formula>
    </cfRule>
  </conditionalFormatting>
  <conditionalFormatting sqref="B12">
    <cfRule type="containsText" dxfId="105" priority="2" operator="containsText" text="Scheibennummern nicht fortlaufend">
      <formula>NOT(ISERROR(SEARCH("Scheibennummern nicht fortlaufend",B12)))</formula>
    </cfRule>
  </conditionalFormatting>
  <conditionalFormatting sqref="C9">
    <cfRule type="expression" dxfId="104" priority="8">
      <formula>$C$9=""</formula>
    </cfRule>
    <cfRule type="expression" dxfId="103" priority="9">
      <formula>$C$9&lt;&gt;$B$9+4</formula>
    </cfRule>
  </conditionalFormatting>
  <conditionalFormatting sqref="C11">
    <cfRule type="expression" dxfId="102" priority="4">
      <formula>$C$11=""</formula>
    </cfRule>
    <cfRule type="expression" dxfId="101" priority="5">
      <formula>$C$11&lt;&gt;$B$11+4</formula>
    </cfRule>
  </conditionalFormatting>
  <dataValidations count="1">
    <dataValidation type="whole" allowBlank="1" showInputMessage="1" showErrorMessage="1" sqref="D9:M9 D11:M11" xr:uid="{058B3456-9ABA-4096-85C0-40AC3459083B}">
      <formula1>1</formula1>
      <formula2>10</formula2>
    </dataValidation>
  </dataValidations>
  <pageMargins left="0.59055118110236227" right="0.51181102362204722" top="0.47244094488188981" bottom="0.39370078740157483" header="0.31496062992125984" footer="0.31496062992125984"/>
  <pageSetup paperSize="1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0AD2FCC-638B-47C3-891B-63A12A2E8B8C}">
            <xm:f>$B$9&lt;&gt;'7'!$C$9+1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Startliste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Resultate</vt:lpstr>
      <vt:lpstr>Mitgliederliste</vt:lpstr>
      <vt:lpstr>Tabelle1</vt:lpstr>
    </vt:vector>
  </TitlesOfParts>
  <Manager/>
  <Company>Stadt Frauenfeld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Wagner</dc:creator>
  <cp:keywords/>
  <dc:description/>
  <cp:lastModifiedBy>Salvo Trapani</cp:lastModifiedBy>
  <cp:revision/>
  <cp:lastPrinted>2025-05-19T22:40:21Z</cp:lastPrinted>
  <dcterms:created xsi:type="dcterms:W3CDTF">2016-02-04T06:42:13Z</dcterms:created>
  <dcterms:modified xsi:type="dcterms:W3CDTF">2026-01-18T10:27:55Z</dcterms:modified>
  <cp:category/>
  <cp:contentStatus/>
</cp:coreProperties>
</file>